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23"/>
  <workbookPr defaultThemeVersion="124226"/>
  <mc:AlternateContent xmlns:mc="http://schemas.openxmlformats.org/markup-compatibility/2006">
    <mc:Choice Requires="x15">
      <x15ac:absPath xmlns:x15ac="http://schemas.microsoft.com/office/spreadsheetml/2010/11/ac" url="/Volumes/Seagate Expansion Drive/FUC/Parti Speciali/"/>
    </mc:Choice>
  </mc:AlternateContent>
  <xr:revisionPtr revIDLastSave="0" documentId="8_{6A90BF24-BE6B-6545-95D0-7DF2B2770BD1}" xr6:coauthVersionLast="46" xr6:coauthVersionMax="46" xr10:uidLastSave="{00000000-0000-0000-0000-000000000000}"/>
  <bookViews>
    <workbookView xWindow="0" yWindow="460" windowWidth="38260" windowHeight="17920" activeTab="4" xr2:uid="{00000000-000D-0000-FFFF-FFFF00000000}"/>
  </bookViews>
  <sheets>
    <sheet name="Personale" sheetId="1" r:id="rId1"/>
    <sheet name="Acquisti" sheetId="2" r:id="rId2"/>
    <sheet name="Provvedimenti" sheetId="4" r:id="rId3"/>
    <sheet name="Entrate spese e patrimonio" sheetId="3" r:id="rId4"/>
    <sheet name="controlli e verifiche" sheetId="6" r:id="rId5"/>
    <sheet name="Incarichi e nomine" sheetId="7" r:id="rId6"/>
    <sheet name="affari legali e contenzioso" sheetId="8" r:id="rId7"/>
    <sheet name="erogazione dei servizi" sheetId="9" r:id="rId8"/>
    <sheet name="relazioni esterne" sheetId="10" r:id="rId9"/>
    <sheet name="autorizzazioni e concessioni" sheetId="11" r:id="rId10"/>
    <sheet name="sovvenzioni e finanziamenti" sheetId="12" r:id="rId11"/>
    <sheet name="asset aziendali" sheetId="13" r:id="rId12"/>
    <sheet name="sistema informatico" sheetId="14" r:id="rId13"/>
    <sheet name="Patrimonio immobiliare" sheetId="15" r:id="rId14"/>
  </sheets>
  <definedNames>
    <definedName name="_xlnm._FilterDatabase" localSheetId="1" hidden="1">Acquisti!$A$4:$N$14</definedName>
    <definedName name="_xlnm._FilterDatabase" localSheetId="6" hidden="1">'affari legali e contenzioso'!$A$4:$N$6</definedName>
    <definedName name="_xlnm._FilterDatabase" localSheetId="11" hidden="1">'asset aziendali'!$A$4:$N$6</definedName>
    <definedName name="_xlnm._FilterDatabase" localSheetId="9" hidden="1">'autorizzazioni e concessioni'!$A$4:$N$6</definedName>
    <definedName name="_xlnm._FilterDatabase" localSheetId="4" hidden="1">'controlli e verifiche'!$A$4:$N$7</definedName>
    <definedName name="_xlnm._FilterDatabase" localSheetId="7" hidden="1">'erogazione dei servizi'!$A$4:$N$9</definedName>
    <definedName name="_xlnm._FilterDatabase" localSheetId="5" hidden="1">'Incarichi e nomine'!$A$4:$N$6</definedName>
    <definedName name="_xlnm._FilterDatabase" localSheetId="13" hidden="1">'Patrimonio immobiliare'!$A$4:$N$7</definedName>
    <definedName name="_xlnm._FilterDatabase" localSheetId="0" hidden="1">Personale!$A$4:$N$9</definedName>
    <definedName name="_xlnm._FilterDatabase" localSheetId="2" hidden="1">Provvedimenti!$A$4:$N$7</definedName>
    <definedName name="_xlnm._FilterDatabase" localSheetId="8" hidden="1">'relazioni esterne'!$A$4:$N$10</definedName>
    <definedName name="_xlnm._FilterDatabase" localSheetId="12" hidden="1">'sistema informatico'!$A$4:$N$7</definedName>
    <definedName name="_xlnm._FilterDatabase" localSheetId="10" hidden="1">'sovvenzioni e finanziamenti'!$A$4:$N$6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 l="1"/>
  <c r="N8" i="1"/>
  <c r="M16" i="3"/>
  <c r="N16" i="3"/>
  <c r="M15" i="3"/>
  <c r="N15" i="3"/>
  <c r="M14" i="3"/>
  <c r="N14" i="3"/>
  <c r="M13" i="3"/>
  <c r="N13" i="3"/>
  <c r="M12" i="3"/>
  <c r="N12" i="3"/>
  <c r="M11" i="3"/>
  <c r="N11" i="3"/>
  <c r="M10" i="3"/>
  <c r="N10" i="3"/>
  <c r="M9" i="3"/>
  <c r="N9" i="3"/>
  <c r="M8" i="3"/>
  <c r="N8" i="3"/>
  <c r="M7" i="3"/>
  <c r="N7" i="3"/>
  <c r="M6" i="3"/>
  <c r="N6" i="3"/>
  <c r="M5" i="3"/>
  <c r="N5" i="3"/>
  <c r="M5" i="14"/>
  <c r="N5" i="14"/>
  <c r="M6" i="14"/>
  <c r="N6" i="14"/>
  <c r="M5" i="9"/>
  <c r="N5" i="9"/>
  <c r="M6" i="9"/>
  <c r="N6" i="9"/>
  <c r="M7" i="9"/>
  <c r="N7" i="9"/>
  <c r="M8" i="9"/>
  <c r="N8" i="9"/>
  <c r="M5" i="8"/>
  <c r="N5" i="8"/>
  <c r="M7" i="1"/>
  <c r="N7" i="1"/>
  <c r="M6" i="15"/>
  <c r="N6" i="15"/>
  <c r="M5" i="15"/>
  <c r="N5" i="15"/>
  <c r="M5" i="13"/>
  <c r="N5" i="13"/>
  <c r="M5" i="12"/>
  <c r="N5" i="12"/>
  <c r="M5" i="11"/>
  <c r="N5" i="11"/>
  <c r="M9" i="10"/>
  <c r="N9" i="10"/>
  <c r="M8" i="10"/>
  <c r="N8" i="10"/>
  <c r="M7" i="10"/>
  <c r="N7" i="10"/>
  <c r="M6" i="10"/>
  <c r="N6" i="10"/>
  <c r="M5" i="10"/>
  <c r="N5" i="10"/>
  <c r="M5" i="7"/>
  <c r="N5" i="7"/>
  <c r="M6" i="6"/>
  <c r="N6" i="6"/>
  <c r="M5" i="6"/>
  <c r="N5" i="6"/>
  <c r="M6" i="4"/>
  <c r="N6" i="4"/>
  <c r="M5" i="4"/>
  <c r="N5" i="4"/>
  <c r="M14" i="2"/>
  <c r="N14" i="2"/>
  <c r="M13" i="2"/>
  <c r="N13" i="2"/>
  <c r="M12" i="2"/>
  <c r="N12" i="2"/>
  <c r="M11" i="2"/>
  <c r="N11" i="2"/>
  <c r="M10" i="2"/>
  <c r="N10" i="2"/>
  <c r="M9" i="2"/>
  <c r="N9" i="2"/>
  <c r="M8" i="2"/>
  <c r="N8" i="2"/>
  <c r="M7" i="2"/>
  <c r="N7" i="2"/>
  <c r="M6" i="2"/>
  <c r="N6" i="2"/>
  <c r="M5" i="2"/>
  <c r="N5" i="2"/>
  <c r="M6" i="1"/>
  <c r="N6" i="1"/>
  <c r="M5" i="1"/>
  <c r="N5" i="1"/>
</calcChain>
</file>

<file path=xl/sharedStrings.xml><?xml version="1.0" encoding="utf-8"?>
<sst xmlns="http://schemas.openxmlformats.org/spreadsheetml/2006/main" count="333" uniqueCount="119">
  <si>
    <t>provvedimenti ampliativi o restrittivi della sfera giuridica dei destinatari privi di effetto economico diretto ed immediato per il destinatario</t>
  </si>
  <si>
    <t>provvedimenti ampliativi o restrittivi della sfera giuridica dei destinatari con effetto economico diretto ed immediato per il destinatario</t>
  </si>
  <si>
    <t>1. Provvedimenti amministrativi vincolati nell’an 
2. Provvedimenti amministrativi a contenuto vincolato
3. Provvedimenti amministrativi vincolati nell’an e a contenuto vincolato
4. Provvedimenti amministrativi a contenuto discrezionale
5. Provvedimenti amministrativi discrezionali nell’an
6. Provvedimenti amministrativi discrezionali nell’an e nel contenuto</t>
  </si>
  <si>
    <t xml:space="preserve">area/attività a rischio </t>
  </si>
  <si>
    <t xml:space="preserve">Mappa areee e attività a rischio corruttivo </t>
  </si>
  <si>
    <t>controlli, verifiche, ispezioni e sanzioni</t>
  </si>
  <si>
    <t>incarichi e nomine</t>
  </si>
  <si>
    <t>Progressioni di carriera o riconoscimento di aumenti dei compensi o di bonus</t>
  </si>
  <si>
    <t>AREE GENERALI</t>
  </si>
  <si>
    <t>Conferimento di incarichi di collaborazione</t>
  </si>
  <si>
    <t>Controllo dei servizi appaltati (manutenzione caldaie, manutenzione ascensori, illuminazione, verde, pulizie ecc.)</t>
  </si>
  <si>
    <t xml:space="preserve">Disomogeneità delle valutazioni sui controlli dei servizi appaltati </t>
  </si>
  <si>
    <t xml:space="preserve">area erogazione dei servizi </t>
  </si>
  <si>
    <t>Ente: Ferrovie Udine Cividale</t>
  </si>
  <si>
    <t>Accordo illegittimo relativamente a progressioni di carriera allo scopo di agevolare particolari soggetti segnalati da un soggetto  apicale nominato dalla Pubblica Amministrazione o segnalato da altri stakeholder rilevanti o che abbiano dato o promesso denaro o altra utilità;
Promozioni avvenute in modo illegittimo senza che il soggetto abbia acquisito competenze o la seniority richiesta per ricoprire l'incarico assegnato.
Arbitrari riconoscimenti di aumenti del compenso o di bonus</t>
  </si>
  <si>
    <t>Non applicabile</t>
  </si>
  <si>
    <t>Attività di vendita di biglietti/abbonamenti:
- attività di front office e di relazione con i soggetti fruitori del servizio erogato</t>
  </si>
  <si>
    <t xml:space="preserve">gestione dei controlli presso il trasporto gestito </t>
  </si>
  <si>
    <t xml:space="preserve">Gestione pagamenti fornitori </t>
  </si>
  <si>
    <t xml:space="preserve">Determine in materia di piano di pricing per i dipendenti della Società 
Indebita alterazione degli importi come corrispettivo per l'erogazione del servizio
Riconoscimento di vantaggi (sconti, omaggi) impropri a sè stessi, soggetti vicini ad apicali/dipendenti della Società o soggetti segnalati da stakeholder a fronte di riconoscimenti in denaro o altra utilità 
</t>
  </si>
  <si>
    <t>Gestione degli incassi  e delle casse contanti</t>
  </si>
  <si>
    <t xml:space="preserve">Gestione delle spese della Società in modo falsato rispetto agli effettivi fabbisogni della Società e o come mezzo per ottenere illeciti vantaggi per sé stesso a danno della Società mediante condotte omissive o elusive delle prassi della  (es. ricevute di importi differenti rispetto alla reale spesa)
</t>
  </si>
  <si>
    <t xml:space="preserve">Gestione del patrimonio finalizzata a favorire interessi particolari di soggetti vicini ad un apicale/stakeholder della Società o da questi segnalato (e relative false registrazioni contabili) </t>
  </si>
  <si>
    <t>Gestione del patrimonio della Società</t>
  </si>
  <si>
    <t xml:space="preserve">Contabilità e bilancio:
- Registrazione contabile degli eventi attivi e passivi;
- Approvazione del Bilancio di esercizio
</t>
  </si>
  <si>
    <t>Autorizzazioni e concessioni</t>
  </si>
  <si>
    <t>gestione e utilizzo del sistema informatico</t>
  </si>
  <si>
    <t>Gestione dei rimborsi spesa</t>
  </si>
  <si>
    <t>Impropria percezione di rimborsi spesa a fronte di presentazione di falsi giustificativi
Improprio utilizzo carta di credito e/o anticipo di contante 
Omessi controlli nel processo di verifica del processo di note spese</t>
  </si>
  <si>
    <t>Mancata erogazione di sanzioni a fronte di indebiti vantaggi</t>
  </si>
  <si>
    <t>Uso distorto del potere di controllo sul pagamento dei ticket da parte degli utenti</t>
  </si>
  <si>
    <t xml:space="preserve">Interruzione arbitraria del servizio gestito
</t>
  </si>
  <si>
    <t>Inosservanza delle prescrizioni indicate dalla normativa di riferimento con conseguenze negative sull'erogazione del servizio
Abuso di poteri da parte del Direttore di esercizio</t>
  </si>
  <si>
    <t>Esecuzione adempimenti previsti per il Direttore di esercizio ai sensi del DPR 753/80 (Norme in materia di polizia, sicurezza e regolarità dell'esercizio delle ferrovie e di altri esercizi di trasporto)</t>
  </si>
  <si>
    <t>area relazioni esterne con soggetti pubblici e privati</t>
  </si>
  <si>
    <t>Gestione del servizio di trasporto</t>
  </si>
  <si>
    <t>Gestione del patrimonio immobiliare</t>
  </si>
  <si>
    <t xml:space="preserve">Reclutamento
</t>
  </si>
  <si>
    <t>Gestione pagamenti personale</t>
  </si>
  <si>
    <t>Distrazione di somme dovute al personale dipendente della Società al fine di trarne un vantaggio</t>
  </si>
  <si>
    <t>N/A</t>
  </si>
  <si>
    <t xml:space="preserve">Gestione dei contenziosi della Società </t>
  </si>
  <si>
    <t>Esempi di possibili rischi</t>
  </si>
  <si>
    <t>Gestione delle trattative e della controversia in modo svantaggioso per la Società e/o in cambio di denaro o altra utilità (es. attività di recupero/rinuncia a crediti)
Assenza di rotazione nel conferimento di incarichi per la gestione del contenzioso</t>
  </si>
  <si>
    <t xml:space="preserve">
Gestione del servizio di trasporto 
</t>
  </si>
  <si>
    <t>Uso del telefono, del pc e di altri dispositivi e/o attrezzature o altri beni della Società.</t>
  </si>
  <si>
    <t>Appropriazione di beni che appartengano alla Società</t>
  </si>
  <si>
    <t>Gestione e utilizzo del sistema informatico</t>
  </si>
  <si>
    <t>Gestione dei rapporti con la Regione Friuli Venezia Giulia o altri Enti Pubblici di riferimento</t>
  </si>
  <si>
    <t>Gestione dei rapporti con soggetti  privati</t>
  </si>
  <si>
    <t>Gesione eventi e sponsorizzazioni</t>
  </si>
  <si>
    <t>Accordi illeciti con gli incaricati regionali delle rilevazioni campionarie sui servizi per verificare il rispetto degli standard minimi di qualità del servizio</t>
  </si>
  <si>
    <t>Accordi illeciti in violazione degli obblighi contrattuali assunti con la Regione Friuli Venezia Giulia (contratto di servizio ferroviario regionale)</t>
  </si>
  <si>
    <t xml:space="preserve">Utilizzo della propria posizione professionale per ottenere denaro, vantaggi patrimoniali o altra utilità 
Violazione della Carta dei servizi e diritti dei passegeri abusando della propria posizione professionale
</t>
  </si>
  <si>
    <t>Gestione omaggi o altra utilità</t>
  </si>
  <si>
    <t>Utilizzo di omaggi o altra utilità da destinare a fini diversi rispetto a quelli previsti dalla Società o dalla Regione</t>
  </si>
  <si>
    <t>Utilizzo della posizione rivestita all'interno della Società per favorire determinati soggetti che siano vicini ad apicali o sottoposti della Società o a soggetti segnalati da stakeholder rilevanti ovvero che abbiano promesso denaro o altra utilità (attraverso eventi e sponsorizzazioni)</t>
  </si>
  <si>
    <t>Un dipendente della Società  che, a fronte di  un illecito beneficio, diffonde dati "riservati" gestiti dai sistemi informativi della Società e per avvantaggiare il terzo che ha corrisposto l’illecito beneficio
(dandogli accesso ad informazioni a cui non avrebbe diritto) o di danneggiare un altro soggetto (pubblicando informazioni riservate)</t>
  </si>
  <si>
    <t>Utilizzo del patrimonio immobiliare al fine di favorire o consentire il deposito di merce illecita od occultare la presenza di personale irregolarmente presente sul territorio italiano</t>
  </si>
  <si>
    <t xml:space="preserve">Gestione degli immobili </t>
  </si>
  <si>
    <t>Uso improprio delle disponibilità di magazzino (es. simulazione di furto strumentale ad una vendita illecita)</t>
  </si>
  <si>
    <t>Autorizzazione all' utilizzo del servizio di trasporto come attività strumentale di terzi per il trasporto di merce illecita o di personale non regolarmente presente sul territorio</t>
  </si>
  <si>
    <t>valore di rischio</t>
  </si>
  <si>
    <t>livello di rischio</t>
  </si>
  <si>
    <t>Attività di verifica da parte della Regione per quanto concerne il controllo analogo e attività di controllo del socio in generale</t>
  </si>
  <si>
    <t>Sovvenzioni e finanziamenti (attivi)</t>
  </si>
  <si>
    <t xml:space="preserve">acquisizione e gestione del personale
</t>
  </si>
  <si>
    <t>Gestione delle entrate, delle spese e del patrimonio</t>
  </si>
  <si>
    <t xml:space="preserve">affari legali e contenzioso </t>
  </si>
  <si>
    <t>importanza</t>
  </si>
  <si>
    <t>frequenza</t>
  </si>
  <si>
    <t>livello di interesse esterno</t>
  </si>
  <si>
    <t>grado di discrezionalità del decisore interno alla PA</t>
  </si>
  <si>
    <t>manifestazione di eventi corruttivi in passato</t>
  </si>
  <si>
    <t>opacità del processo decisionale</t>
  </si>
  <si>
    <t>livello di collaborazione del responsabile nella costruzione, aggiornamento e monitoraggio del piano</t>
  </si>
  <si>
    <t>grado di attuazione delle misure di trattamento</t>
  </si>
  <si>
    <t>vulnerabilità</t>
  </si>
  <si>
    <t>Gare Aperte, Ristrette e procedure negoziate: 'Verifica dell’aggiudicazione e stipula del contratto</t>
  </si>
  <si>
    <t>Possibili situazioni di illegalità nell'ambito dei subappalti
Mancata applicazione di penali in caso di disservizio
Mancato assolvimento degli obblighi di informazione in merito alle varianti
Possibili situazioni di illegalità nell'ambito dei subappalti
Limitazione delle possibilità di controllo da parte degli operatori o della collettività per carenza di informazioni pubbliche
Acquisti in affidamento diretto per urgenza, proroghe contrattuali oppure frazionamento di spesa determinati da insufficiente programmazione</t>
  </si>
  <si>
    <t xml:space="preserve">Possibili situazioni di illegalità nell'ambito dei subappalto
Mancata applicazione di penali in caso di disservizio
Mancata verifica di esecuzione della prestazione
</t>
  </si>
  <si>
    <t>Affidamento diretto: 'Programmazione</t>
  </si>
  <si>
    <t xml:space="preserve">Affidamento diretto: 'Progettazione 
</t>
  </si>
  <si>
    <t>Affidamento diretto: 'Selezione del contraente</t>
  </si>
  <si>
    <t xml:space="preserve">Affidamento diretto: 'Verifica dell’aggiudicazione e stipula del contratto 
</t>
  </si>
  <si>
    <t>Affidamento diretto: 'Esecuzione del contratto</t>
  </si>
  <si>
    <r>
      <rPr>
        <sz val="14"/>
        <rFont val="Calibri"/>
        <family val="2"/>
        <scheme val="minor"/>
      </rPr>
      <t>Assegnazione a terzi di incarichi di collaborazione per l'espletamento di attività che invece possono essere gestite all'interno della Società 
Assegnazione di incarichi di collaborazione a soggetti segnalati o vicini ad un soggetto apicale nominato dalla Pubblica Amministrazione, da un dipendente della Società o da altri stakeholder della stessa o da soggetto che abbia dato o promesso denaro o altra utilità al/ai responsabili dell'attività;
Motivazione generica e tautologica circa la sussistenza dei presupposti di legge per il conferimento di incarichi di collaborazione allo scopo di agevolare oggetti segnalati o vicini ad un soggetto apicale nominato dalla Pubblica Amministrazione, da un dipendente della Società o da altri stakeholder della stessa o da soggetto che abbia dato o promesso denaro o altra utilità al/ai responsabili dell'attività</t>
    </r>
    <r>
      <rPr>
        <sz val="14"/>
        <color rgb="FFFF0000"/>
        <rFont val="Calibri"/>
        <family val="2"/>
        <scheme val="minor"/>
      </rPr>
      <t xml:space="preserve">
</t>
    </r>
  </si>
  <si>
    <t xml:space="preserve">Gare Aperte, Ristrette e procedure negoziate: 
Programmazione:
- analisi e definizione dei fabbisogni;
- redazione ed aggiornamento del programma triennale per gli appalti di lavori;
- tutti i processi che prevedono la partecipazione di privati alla fase di programmazione
</t>
  </si>
  <si>
    <t xml:space="preserve">Definizione di un fabbisogno non rispondente a criteri di efficienza/efficacia/economicità̀ ma determinato dalla volontà di favorire interessi particolari e, comunque, non in ottemperanza delle norme in merito di utilizzo delle centrali di committenza 
Fenomeni di frazionamento di spesa 
Ricorso a procedure di affidamento non ordinarie oppure frazionamenti di spesa determinati da insufficiente programmazione.
Impossibilità o difficoltà nell'individuazione dei referenti responsabili per scelte relative ad acquisti determinate dalla volontà di premiare interessi particolari
Scarsa rotazione dei RUP, limitata capacità di gestione di contratti di particolare complessità tecnica da parte di RUP con competenze solo amministrative, distinzione tra il ruolo formale di RUP e effettivi ruoli decisionali non identificati formalmente.
</t>
  </si>
  <si>
    <r>
      <rPr>
        <b/>
        <u/>
        <sz val="14"/>
        <color theme="1"/>
        <rFont val="Calibri"/>
        <family val="2"/>
        <scheme val="minor"/>
      </rPr>
      <t>Gare Aperte, Ristrette e procedure negoziate:
Selezione del contraente:</t>
    </r>
    <r>
      <rPr>
        <sz val="14"/>
        <color theme="1"/>
        <rFont val="Calibri"/>
        <family val="2"/>
        <scheme val="minor"/>
      </rPr>
      <t xml:space="preserve">
- pubblicazione del bando e gestione delle informazioni complementari; 
-fissazione dei termini per la ricezione delle offerte; 
- trattamento e la custodia della documentazione di gara; 
- nomina della commissione di gara;
- gestione delle sedute di gara;
- verifica dei requisiti di partecipazione; 
- valutazione delle offerte e verifica di anomalia dell’offerte;
- aggiudicazione provvisoria;
- annullamento della gara;
- la gestione di elenchi o albi di operatori economici.</t>
    </r>
  </si>
  <si>
    <r>
      <t xml:space="preserve">Fissazione di requisiti di partecipazione al fine di limitare la concorrenza
Scarsa rotazione degli operatori economici consultati
Situazioni di incompatibilità soggettiva degli operatori economici
Fissazione di requisiti di partecipazione al fine di limitare la concorrenza
Incompatibilità o connessioni tra i componenti delle Commissioni di gara e i partecipanti
</t>
    </r>
    <r>
      <rPr>
        <sz val="13"/>
        <rFont val="Calibri"/>
        <family val="2"/>
      </rPr>
      <t>Eccessivo o non corretto utilizzo delle spese economali</t>
    </r>
    <r>
      <rPr>
        <sz val="13"/>
        <color indexed="10"/>
        <rFont val="Calibri"/>
        <family val="2"/>
      </rPr>
      <t xml:space="preserve">
</t>
    </r>
    <r>
      <rPr>
        <sz val="13"/>
        <rFont val="Calibri"/>
        <family val="2"/>
      </rPr>
      <t xml:space="preserve">Scarso o difficoltoso accesso alle informazioni relative alle procedure di gara, al bando ed al Disciplinare di gara da parte dei potenziali concorrenti
Insufficiente numero di giorni per la presentazione delle offerte, eventualmente finalizzato ad avvantaggiare alcuni operatori economici
Possibilità di smarrimento, occultamento o sostituzione di documentazione ricevuta, impossibilità di determinare data certa per documenti e comunicazioni
Arbitraria esclusione di offerenti in sede di valutazione della congruità dell'offerta o insufficiente analisi di congruità al fine di avvantaggiare un operatore
Situazioni di controllo o accordo tra ditte partecipanti al fine di distorcere la concorrenza
Annullamento di procedure di gara al fine di evitare l'aggiudicazione ad un determinato operatore
Situazioni di potenziale distorsione o limitazione della concorrenza
Situazioni di incompatibilità tra i soggetti richiedenti una procedura di gara e operatori economici invitati
Limitazione delle possibilità di controllo da parte degli operatori o della collettività per carenza di informazioni pubbliche
Scarsa trasparenza sulle informazioni di gara finalizzata a limitare la partecipazione
Scelta di procedure o sistemi di affidamento determinate dalla volontà̀ di premiare interessi particolari
</t>
    </r>
  </si>
  <si>
    <r>
      <t xml:space="preserve">Definizione di un fabbisogno non rispondente a criteri di efficienza/efficacia/economicità̀ ma determinato dalla volontà di favorire interessi particolari e, comunque, non in ottemperanza delle norme in merito di utilizzo delle centrali di committenza 
</t>
    </r>
    <r>
      <rPr>
        <sz val="13"/>
        <rFont val="Calibri"/>
        <family val="2"/>
        <scheme val="minor"/>
      </rPr>
      <t>Fenomeni di frazionamento della spesa</t>
    </r>
    <r>
      <rPr>
        <sz val="13"/>
        <color theme="1"/>
        <rFont val="Calibri"/>
        <family val="2"/>
        <scheme val="minor"/>
      </rPr>
      <t xml:space="preserve">
Ricorso a procedure di affidamento non ordinarie oppure frazionamenti di spesa determinati da insufficiente programmazione.
Impossibilità o difficoltà nell'individuazione dei referenti responsabili per scelte relative ad acquisti determinate dalla volontà di premiare interessi particolari
Scarsa rotazione degli operatori economici consultati
Scarsa rotazione dei RUP, limitata capacità di gestione di contratti di particolare complessità tecnica da parte di RUP con competenze solo amministrative, distinzione tra il ruolo formale di RUP e effettivi ruoli decisionali non identificati formalmente.
</t>
    </r>
  </si>
  <si>
    <r>
      <t xml:space="preserve">Omissioni accidentali o volute nella redazione dei bandi che possono portare a contenzioso, a esclusioni indebite o altre alterazioni del corretto svolgimento delle procedure di gara
Coinvolgimento nella stesura della documentazione di gara di soggetti con interessi personali relativi all'oggetto di gara
Inserimento nei bandi di gara di clausole particolari finalizzate ad avvantaggiare particolari operatori economici
Impossibilità per la stazione appaltante di risolvere contratti in essere anche in caso di gravi situazioni di illegalità
Inosservanza delle regole procedurali a garanzia della trasparenza e dell'imparzialità della selezione
Scarsa rotazione degli operatori economici consultati, in particolare per piccoli acquisti 
</t>
    </r>
    <r>
      <rPr>
        <sz val="13"/>
        <rFont val="Calibri"/>
        <family val="2"/>
      </rPr>
      <t>Indeterminatezza delle responsabilità per acquisti di modico valore
Scarsa rotazione dei RUP, limitata capacità di gestione di contratti di particolare complessità tecnica da parte di RUP con competenze solo amministrative, distinzione tra il ruolo formale di RUP e effettivi ruoli decisionali non identificati formalmente.</t>
    </r>
    <r>
      <rPr>
        <sz val="13"/>
        <color indexed="10"/>
        <rFont val="Calibri"/>
        <family val="2"/>
      </rPr>
      <t xml:space="preserve">
</t>
    </r>
    <r>
      <rPr>
        <sz val="13"/>
        <rFont val="Calibri"/>
        <family val="2"/>
      </rPr>
      <t>Situazioni di incompatibilità soggettiva del RUP</t>
    </r>
  </si>
  <si>
    <r>
      <t xml:space="preserve">Carenza di tutele per la Società in caso di contratti viziati da situazioni di illegalità
Arbitraria esclusione di offerenti in sede di valutazione dei requisiti o insufficiente verifica al fine di avvantaggiare un operatore
</t>
    </r>
    <r>
      <rPr>
        <sz val="13"/>
        <rFont val="Calibri"/>
        <family val="2"/>
      </rPr>
      <t>Limitazione delle possibilità di controllo da parte degli operatori o della collettività per carenza di informazioni pubbliche</t>
    </r>
    <r>
      <rPr>
        <sz val="13"/>
        <color theme="1"/>
        <rFont val="Calibri"/>
        <family val="2"/>
        <scheme val="minor"/>
      </rPr>
      <t xml:space="preserve">
</t>
    </r>
    <r>
      <rPr>
        <sz val="13"/>
        <color indexed="17"/>
        <rFont val="Calibri"/>
        <family val="2"/>
      </rPr>
      <t xml:space="preserve">
</t>
    </r>
    <r>
      <rPr>
        <sz val="13"/>
        <rFont val="Calibri"/>
        <family val="2"/>
      </rPr>
      <t>Sottoscrizione del contratto da parte di soggetto non munito dei necessari poteri</t>
    </r>
    <r>
      <rPr>
        <sz val="13"/>
        <color theme="1"/>
        <rFont val="Calibri"/>
        <family val="2"/>
        <scheme val="minor"/>
      </rPr>
      <t xml:space="preserve">
</t>
    </r>
  </si>
  <si>
    <r>
      <t xml:space="preserve">Omissioni accidentali o volute nella redazione dei bandi che possono portare a contenzioso, a esclusioni indebite o altre alterazioni del corretto svolgimento delle procedure di gara
Coinvolgimento nella stesura della documentazione di gara di soggetti con interessi personali relativi all'oggetto di gara
Inserimento nei bandi di gara di clausole particolari finalizzate ad avvantaggiare particolari operatori economici
Impossibilità per la stazione appaltante di risolvere contratti in essere anche in caso di gravi situazioni di illegalità
Inosservanza delle regole procedurali a garanzia della trasparenza e dell'imparzialità della selezione
Scarsa rotazione degli operatori economici consultati, in particolare per piccoli acquisti 
</t>
    </r>
    <r>
      <rPr>
        <sz val="13"/>
        <rFont val="Calibri"/>
        <family val="2"/>
      </rPr>
      <t>Indeterminatezza delle responsabilità per acquisti di modico valore
Scarsa rotazione dei RUP, limitata capacità di gestione di contratti di particolare complessità tecnica da parte di RUP con competenze solo amministrative, distinzione tra il ruolo formale di RUP e effettivi ruoli decisionali non identificati formalmente e situazioni di incompatibilità soggettiva del RUP</t>
    </r>
  </si>
  <si>
    <r>
      <t xml:space="preserve">Fissazione di requisiti di partecipazione al fine di limitare la concorrenza
Scarsa rotazione degli operatori economici consultati
</t>
    </r>
    <r>
      <rPr>
        <sz val="13"/>
        <rFont val="Calibri"/>
        <family val="2"/>
      </rPr>
      <t xml:space="preserve">Possibilità di smarrimento, occultamento o sostituzione di documentazione ricevuta, impossibilità di determinare data certa per documenti e comunicazioni
Arbitraria esclusione di offerenti in sede di valutazione della congruità dell'offerta o insufficiente analisi di congruità al fine di avvantaggiare un operatore
Situazioni di potenziale distorsione o limitazione della concorrenza
Situazioni di incompatibilità tra i soggetti richiedenti una procedura di gara e operatori economici invitati
Limitazione delle possibilità di controllo da parte degli operatori o della collettività per carenza di informazioni pubbliche
Scelta di procedure o sistemi di affidamento determinate dalla volontà̀ di premiare interessi particolari
</t>
    </r>
  </si>
  <si>
    <r>
      <t xml:space="preserve">Carenza di tutele per la Società in caso di contratti viziati da situazioni di illegalità
Limitazione delle possibilità di controllo da parte degli operatori o della collettività per carenza di informazioni pubbliche
</t>
    </r>
    <r>
      <rPr>
        <sz val="13"/>
        <rFont val="Calibri"/>
        <family val="2"/>
      </rPr>
      <t xml:space="preserve">Sottoscrizione del contratto da parte di soggetto non munito dei necessari poteri
</t>
    </r>
    <r>
      <rPr>
        <sz val="13"/>
        <color theme="1"/>
        <rFont val="Calibri"/>
        <family val="2"/>
        <scheme val="minor"/>
      </rPr>
      <t xml:space="preserve">
</t>
    </r>
  </si>
  <si>
    <r>
      <rPr>
        <b/>
        <u/>
        <sz val="14"/>
        <color theme="1"/>
        <rFont val="Calibri"/>
        <family val="2"/>
        <scheme val="minor"/>
      </rPr>
      <t xml:space="preserve">Gare Aperte, Ristrette e procedure negoziate:
Progettazione: </t>
    </r>
    <r>
      <rPr>
        <sz val="14"/>
        <color theme="1"/>
        <rFont val="Calibri"/>
        <family val="2"/>
        <scheme val="minor"/>
      </rPr>
      <t xml:space="preserve">
- effettuazione delle consultazioni preliminari di mercato per la definizione delle specifiche tecniche;
- nomina del responsabile del procedimento; 
- individuazione dello strumento/istituto per l’affidamento;
- individuazione degli elementi essenziali del contratto; 
- determinazione dell’importo del contratto; 
- scelta della procedura di aggiudicazione, con particolare attenzione al ricorso alla procedura negoziata;
- predisposizione di atti e documenti di gara incluso il capitolato;
- definizione dei criteri di partecipazione, del criterio di aggiudicazione e dei criteri di attribuzione del punteggio</t>
    </r>
  </si>
  <si>
    <r>
      <rPr>
        <b/>
        <u/>
        <sz val="14"/>
        <color theme="1"/>
        <rFont val="Calibri"/>
        <family val="2"/>
        <scheme val="minor"/>
      </rPr>
      <t xml:space="preserve">Gare Aperte, Ristrette e procedure negoziate
Esecuzione del contratto: </t>
    </r>
    <r>
      <rPr>
        <sz val="14"/>
        <color theme="1"/>
        <rFont val="Calibri"/>
        <family val="2"/>
        <scheme val="minor"/>
      </rPr>
      <t xml:space="preserve">
</t>
    </r>
  </si>
  <si>
    <t>Alterazione dei dati di  bilancio per favorire strutture 
interne / esterne ad es. imputando importi  maggiorati su alcuni capitoli al fine di elargire importi non corretti
Alterazioni delle poste di bilancio per coprire operazioni occulte o di deroga o errata applicazione dei principi contabili
Rischio di rappresentazione non veritiera e corretta per  errata applicazione dei principi contabili.</t>
  </si>
  <si>
    <t>Alterazioni documentali finalizzate a renderne insidioso il controllo, finalizzate a favorire poste illecite o la valorizzazione di interessi privati</t>
  </si>
  <si>
    <t xml:space="preserve">Falsità nei documenti al fine di occultare mancati adempimenti </t>
  </si>
  <si>
    <t>Omessa denuncia su irregolarità riscontrate in
sede di audit</t>
  </si>
  <si>
    <t xml:space="preserve">Appropriazione di denaro delle casse contanti da parte dei dipendenti
</t>
  </si>
  <si>
    <t>Trattamento dei dati, ritardi o mancati adempimenti, errori o omissioni nelle dichiarazioni.</t>
  </si>
  <si>
    <t>Rischi di errato trattamento dei dati, ritardi o mancati adempimenti, errori o omissioni nelle dichiarazioni.</t>
  </si>
  <si>
    <t>Gestione della documentazione attestante adempimenti amministrativi e contabili della Società</t>
  </si>
  <si>
    <t xml:space="preserve">Gestione dei proccessi di audit sulla documentazione amministrativa e contabile della Società da parte di organi e/o funzioni di controllo </t>
  </si>
  <si>
    <t>sanzioni</t>
  </si>
  <si>
    <t>Elusione delle procedure previste dalla Società per il conferimento degli incarichi professionali 
Selezione di professionisti segnalati o vicini ad un soggetto apicale/dipendente o da altri stakeholder  della Società che abbia dato o promesso denaro o altra utilità al/ai responsabili dell'attività
Provvedimento di conferimento dell'incarico recante motivazione generica o insufficiente in ordine alla scelta del consulente
Coferimento di incarichi/nomine a soggetti non professionalmente adeguati oppure che versano in condizioni di incompatibilità  o in situazioni di inconferibiità ai sensi del D.Lgs. 39/2013 e/o conflitto di interessi</t>
  </si>
  <si>
    <t xml:space="preserve">Gestioone della rete informatica della Società per la gestione dei trasporti </t>
  </si>
  <si>
    <t>Affidamento incarichi professionali</t>
  </si>
  <si>
    <t xml:space="preserve">Mancata adozione di misure di protezione della rete informatica </t>
  </si>
  <si>
    <t>Registrazione delle presenze del personale</t>
  </si>
  <si>
    <t>Aggiramento dei sistemi di rilevazione delle presenze.</t>
  </si>
  <si>
    <t>Gestione dei controlli sul corretto pagamento da parte dell'utenza dei titoli di viaggio</t>
  </si>
  <si>
    <r>
      <t xml:space="preserve">Assunzione di un soggetto: segnalato o vicino ad un soggetto apicale nominato dalla Pubblica Amministrazione o da altri stakeholder  della Società,  o che abbia dato o promesso denaro o altra utilità al/ai responsabili dell'attività. 
Assunzione di un soggetto che, negli ultimi tre anni di servizio alle dipendenze di una pubblica amministrazione, abbia esercitato poteri autoritativi o negoziali nei confronti e a favore della Società.
Riconoscimento di una posizione contrattuale, una remunerazione, un incentivo non corrispondenti al reale profilo professionale o alle competenze, in cambio di qualche forma di utilità.
Previsioni di requisiti di accesso “personalizzati”; assenza di meccanismi oggettivi e trasparenti per verificare il possesso dei requisiti attitudinali e professionali richiesti in relazione alla posizione da ricoprire; 
</t>
    </r>
    <r>
      <rPr>
        <sz val="14"/>
        <color rgb="FFFF0000"/>
        <rFont val="Calibri"/>
        <family val="2"/>
        <scheme val="minor"/>
      </rPr>
      <t xml:space="preserve">Irregolare composizione della commissione di concorso finalizzata al reclutamento di candidati particolari; </t>
    </r>
    <r>
      <rPr>
        <sz val="14"/>
        <color theme="1"/>
        <rFont val="Calibri"/>
        <family val="2"/>
        <scheme val="minor"/>
      </rPr>
      <t xml:space="preserve">
Inosservanza delle regole procedurali a garanzia della trasparenza e dell’imparzialità della selezione
Irregolare gestione delle domande di parteciapzioni a bandi per il reclutamento del personale
Diffusione anticipata delle prove oggetto della selezione</t>
    </r>
  </si>
  <si>
    <t>Utilizzo di asset e beni di diversa natura aziendali</t>
  </si>
  <si>
    <t>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</si>
</sst>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4"/>
      <name val="Calibri"/>
      <family val="2"/>
      <scheme val="minor"/>
    </font>
    <font>
      <sz val="14"/>
      <color rgb="FFFF0000"/>
      <name val="Calibri"/>
      <family val="2"/>
      <scheme val="minor"/>
    </font>
    <font>
      <b/>
      <sz val="18"/>
      <color theme="1"/>
      <name val="Calibri"/>
      <family val="2"/>
      <scheme val="minor"/>
    </font>
    <font>
      <b/>
      <sz val="20"/>
      <color theme="1"/>
      <name val="Calibri"/>
      <family val="2"/>
      <scheme val="minor"/>
    </font>
    <font>
      <b/>
      <u/>
      <sz val="14"/>
      <color theme="1"/>
      <name val="Calibri"/>
      <family val="2"/>
      <scheme val="minor"/>
    </font>
    <font>
      <sz val="13"/>
      <color theme="1"/>
      <name val="Calibri"/>
      <family val="2"/>
      <scheme val="minor"/>
    </font>
    <font>
      <sz val="13"/>
      <name val="Calibri"/>
      <family val="2"/>
    </font>
    <font>
      <sz val="13"/>
      <color indexed="10"/>
      <name val="Calibri"/>
      <family val="2"/>
    </font>
    <font>
      <sz val="13"/>
      <name val="Calibri"/>
      <family val="2"/>
      <scheme val="minor"/>
    </font>
    <font>
      <sz val="13"/>
      <color indexed="17"/>
      <name val="Calibri"/>
      <family val="2"/>
    </font>
    <font>
      <sz val="18"/>
      <color rgb="FFFF000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E7B9DF"/>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s>
  <cellStyleXfs count="1">
    <xf numFmtId="0" fontId="0" fillId="0" borderId="0"/>
  </cellStyleXfs>
  <cellXfs count="63">
    <xf numFmtId="0" fontId="0" fillId="0" borderId="0" xfId="0"/>
    <xf numFmtId="0" fontId="0" fillId="0" borderId="0" xfId="0" applyAlignment="1">
      <alignment vertical="top" wrapText="1"/>
    </xf>
    <xf numFmtId="0" fontId="0" fillId="0" borderId="0" xfId="0" applyAlignment="1">
      <alignment vertical="center"/>
    </xf>
    <xf numFmtId="0" fontId="1" fillId="12" borderId="4" xfId="0" applyFont="1" applyFill="1" applyBorder="1" applyAlignment="1">
      <alignment horizontal="left" vertical="center" wrapText="1"/>
    </xf>
    <xf numFmtId="0" fontId="1" fillId="13" borderId="6" xfId="0" applyFont="1" applyFill="1" applyBorder="1" applyAlignment="1">
      <alignment horizontal="left" vertical="center" wrapText="1"/>
    </xf>
    <xf numFmtId="0" fontId="1" fillId="6" borderId="2"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2" fillId="0" borderId="3"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8" borderId="4" xfId="0" applyFont="1" applyFill="1" applyBorder="1" applyAlignment="1">
      <alignment horizontal="left" vertical="top" wrapText="1"/>
    </xf>
    <xf numFmtId="0" fontId="3" fillId="8" borderId="2" xfId="0" applyFont="1" applyFill="1" applyBorder="1" applyAlignment="1">
      <alignment horizontal="left" vertical="top" wrapText="1"/>
    </xf>
    <xf numFmtId="0" fontId="2" fillId="0" borderId="1" xfId="0" applyFont="1" applyBorder="1" applyAlignment="1">
      <alignment horizontal="center" vertical="center" wrapText="1"/>
    </xf>
    <xf numFmtId="0" fontId="1" fillId="15" borderId="2"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6" fillId="4" borderId="5"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17" borderId="1" xfId="0" applyFont="1" applyFill="1" applyBorder="1" applyAlignment="1">
      <alignment horizontal="center" vertical="top" wrapText="1"/>
    </xf>
    <xf numFmtId="0" fontId="0" fillId="0" borderId="10" xfId="0" quotePrefix="1" applyBorder="1" applyAlignment="1">
      <alignment vertical="center" wrapText="1"/>
    </xf>
    <xf numFmtId="0" fontId="0" fillId="0" borderId="12" xfId="0" quotePrefix="1" applyBorder="1" applyAlignment="1">
      <alignment vertical="center" wrapText="1"/>
    </xf>
    <xf numFmtId="0" fontId="2" fillId="0" borderId="1" xfId="0" applyFont="1" applyBorder="1" applyAlignment="1">
      <alignment horizontal="left" vertical="center" wrapText="1"/>
    </xf>
    <xf numFmtId="0" fontId="2" fillId="0" borderId="11" xfId="0" applyFont="1" applyBorder="1" applyAlignment="1">
      <alignmen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center" wrapText="1"/>
    </xf>
    <xf numFmtId="0" fontId="2" fillId="19" borderId="1" xfId="0" quotePrefix="1" applyFont="1" applyFill="1" applyBorder="1" applyAlignment="1">
      <alignment horizontal="left" vertical="top" wrapText="1"/>
    </xf>
    <xf numFmtId="0" fontId="2" fillId="19" borderId="10" xfId="0" quotePrefix="1" applyFont="1" applyFill="1" applyBorder="1" applyAlignment="1">
      <alignment vertical="top" wrapText="1"/>
    </xf>
    <xf numFmtId="0" fontId="9" fillId="0" borderId="10" xfId="0" applyFont="1" applyBorder="1" applyAlignment="1">
      <alignment vertical="top" wrapText="1"/>
    </xf>
    <xf numFmtId="0" fontId="9" fillId="0" borderId="10" xfId="0" applyFont="1" applyBorder="1" applyAlignment="1">
      <alignment horizontal="left" vertical="top" wrapText="1"/>
    </xf>
    <xf numFmtId="0" fontId="9" fillId="18" borderId="10" xfId="0" applyFont="1" applyFill="1" applyBorder="1" applyAlignment="1">
      <alignment horizontal="left" vertical="top" wrapText="1"/>
    </xf>
    <xf numFmtId="0" fontId="9" fillId="0" borderId="12" xfId="0" applyFont="1" applyBorder="1" applyAlignment="1">
      <alignment horizontal="left" vertical="top" wrapText="1"/>
    </xf>
    <xf numFmtId="0" fontId="1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vertical="center" wrapText="1"/>
    </xf>
    <xf numFmtId="0" fontId="2" fillId="0" borderId="9" xfId="0" applyFont="1" applyBorder="1" applyAlignment="1">
      <alignment horizontal="center" vertical="center" wrapText="1"/>
    </xf>
    <xf numFmtId="0" fontId="4" fillId="0" borderId="9" xfId="0" applyFont="1" applyBorder="1" applyAlignment="1">
      <alignment horizontal="center" vertical="center" wrapText="1"/>
    </xf>
    <xf numFmtId="0" fontId="3" fillId="5" borderId="1"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6" borderId="5" xfId="0" applyFont="1" applyFill="1" applyBorder="1" applyAlignment="1">
      <alignment horizontal="center" vertical="center" wrapText="1"/>
    </xf>
    <xf numFmtId="0" fontId="1" fillId="16" borderId="4" xfId="0" applyFont="1" applyFill="1" applyBorder="1" applyAlignment="1">
      <alignment horizontal="center" vertical="center" wrapText="1"/>
    </xf>
  </cellXfs>
  <cellStyles count="1">
    <cellStyle name="Normale" xfId="0" builtinId="0"/>
  </cellStyles>
  <dxfs count="54">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zoomScale="50" zoomScaleNormal="50" workbookViewId="0">
      <pane xSplit="1" ySplit="4" topLeftCell="B5" activePane="bottomRight" state="frozen"/>
      <selection activeCell="M12" sqref="M12"/>
      <selection pane="topRight" activeCell="M12" sqref="M12"/>
      <selection pane="bottomLeft" activeCell="M12" sqref="M12"/>
      <selection pane="bottomRight" activeCell="C5" sqref="C5"/>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95.5" customHeight="1"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409.5" customHeight="1">
      <c r="A5" s="44" t="s">
        <v>66</v>
      </c>
      <c r="B5" s="27" t="s">
        <v>37</v>
      </c>
      <c r="C5" s="28" t="s">
        <v>116</v>
      </c>
      <c r="D5" s="18">
        <v>3</v>
      </c>
      <c r="E5" s="18">
        <v>1</v>
      </c>
      <c r="F5" s="18">
        <v>3</v>
      </c>
      <c r="G5" s="18">
        <v>2</v>
      </c>
      <c r="H5" s="18">
        <v>3</v>
      </c>
      <c r="I5" s="18">
        <v>3</v>
      </c>
      <c r="J5" s="18">
        <v>2</v>
      </c>
      <c r="K5" s="18">
        <v>2</v>
      </c>
      <c r="L5" s="18">
        <v>3</v>
      </c>
      <c r="M5" s="18">
        <f>SUM(D5:L5)</f>
        <v>22</v>
      </c>
      <c r="N5" s="10" t="str">
        <f>IF(M5=0,"Non Applicabile",(IF(AND(M5&gt;0,M5&lt;=9),"Basso",IF(AND(M5&gt;=10,M5&lt;=18),"Medio",IF(AND(M5&gt;=19,M5&lt;27),"Alto")))))</f>
        <v>Alto</v>
      </c>
    </row>
    <row r="6" spans="1:14" s="2" customFormat="1" ht="337.5" customHeight="1">
      <c r="A6" s="45"/>
      <c r="B6" s="8" t="s">
        <v>7</v>
      </c>
      <c r="C6" s="7" t="s">
        <v>14</v>
      </c>
      <c r="D6" s="9">
        <v>2</v>
      </c>
      <c r="E6" s="12">
        <v>1</v>
      </c>
      <c r="F6" s="9">
        <v>1</v>
      </c>
      <c r="G6" s="9">
        <v>2</v>
      </c>
      <c r="H6" s="12">
        <v>3</v>
      </c>
      <c r="I6" s="15">
        <v>3</v>
      </c>
      <c r="J6" s="18">
        <v>2</v>
      </c>
      <c r="K6" s="18">
        <v>3</v>
      </c>
      <c r="L6" s="18">
        <v>3</v>
      </c>
      <c r="M6" s="18">
        <f t="shared" ref="M6:M7" si="0">SUM(D6:L6)</f>
        <v>20</v>
      </c>
      <c r="N6" s="10" t="str">
        <f>IF(M6=0,"Non Applicabile",(IF(AND(M6&gt;0,M6&lt;=9),"Basso",IF(AND(M6&gt;=10,M6&lt;=18),"Medio",IF(AND(M6&gt;=19,M6&lt;27),"Alto")))))</f>
        <v>Alto</v>
      </c>
    </row>
    <row r="7" spans="1:14" s="2" customFormat="1" ht="337.5" customHeight="1">
      <c r="A7" s="45"/>
      <c r="B7" s="38" t="s">
        <v>9</v>
      </c>
      <c r="C7" s="28" t="s">
        <v>86</v>
      </c>
      <c r="D7" s="39">
        <v>2</v>
      </c>
      <c r="E7" s="39">
        <v>2</v>
      </c>
      <c r="F7" s="39">
        <v>3</v>
      </c>
      <c r="G7" s="39">
        <v>3</v>
      </c>
      <c r="H7" s="39">
        <v>3</v>
      </c>
      <c r="I7" s="39">
        <v>3</v>
      </c>
      <c r="J7" s="39">
        <v>2</v>
      </c>
      <c r="K7" s="39">
        <v>2</v>
      </c>
      <c r="L7" s="39">
        <v>3</v>
      </c>
      <c r="M7" s="39">
        <f t="shared" si="0"/>
        <v>23</v>
      </c>
      <c r="N7" s="40" t="str">
        <f>IF(M7=0,"Non Applicabile",(IF(AND(M7&gt;0,M7&lt;=9),"Basso",IF(AND(M7&gt;=10,M7&lt;=18),"Medio",IF(AND(M7&gt;=19,M7&lt;27),"Alto")))))</f>
        <v>Alto</v>
      </c>
    </row>
    <row r="8" spans="1:14" s="2" customFormat="1" ht="337.5" customHeight="1">
      <c r="A8" s="41"/>
      <c r="B8" s="6" t="s">
        <v>113</v>
      </c>
      <c r="C8" s="7" t="s">
        <v>114</v>
      </c>
      <c r="D8" s="18">
        <v>3</v>
      </c>
      <c r="E8" s="18">
        <v>3</v>
      </c>
      <c r="F8" s="18">
        <v>3</v>
      </c>
      <c r="G8" s="18">
        <v>3</v>
      </c>
      <c r="H8" s="18">
        <v>3</v>
      </c>
      <c r="I8" s="18">
        <v>2</v>
      </c>
      <c r="J8" s="18">
        <v>2</v>
      </c>
      <c r="K8" s="18">
        <v>3</v>
      </c>
      <c r="L8" s="18">
        <v>2</v>
      </c>
      <c r="M8" s="18">
        <f t="shared" ref="M8" si="1">SUM(D8:L8)</f>
        <v>24</v>
      </c>
      <c r="N8" s="10" t="str">
        <f>IF(M8=0,"Non Applicabile",(IF(AND(M8&gt;0,M8&lt;=9),"Basso",IF(AND(M8&gt;=10,M8&lt;=18),"Medio",IF(AND(M8&gt;=19,M8&lt;27),"Alto")))))</f>
        <v>Alto</v>
      </c>
    </row>
  </sheetData>
  <autoFilter ref="A4:N9" xr:uid="{00000000-0009-0000-0000-000000000000}"/>
  <mergeCells count="3">
    <mergeCell ref="A1:B1"/>
    <mergeCell ref="A5:A7"/>
    <mergeCell ref="A2:B2"/>
  </mergeCells>
  <conditionalFormatting sqref="N5:N8">
    <cfRule type="containsText" dxfId="53" priority="1" operator="containsText" text="Alto">
      <formula>NOT(ISERROR(SEARCH("Alto",N5)))</formula>
    </cfRule>
    <cfRule type="containsText" dxfId="52" priority="2" operator="containsText" text="Medio">
      <formula>NOT(ISERROR(SEARCH("Medio",N5)))</formula>
    </cfRule>
    <cfRule type="containsText" dxfId="51" priority="3" operator="containsText" text="Basso">
      <formula>NOT(ISERROR(SEARCH("Basso",N5)))</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6A2B1-E011-441B-84EF-D22C6367485F}">
  <dimension ref="A1:N5"/>
  <sheetViews>
    <sheetView zoomScale="30" zoomScaleNormal="30" workbookViewId="0">
      <pane xSplit="1" ySplit="4" topLeftCell="D5" activePane="bottomRight" state="frozen"/>
      <selection activeCell="M12" sqref="M12"/>
      <selection pane="topRight" activeCell="M12" sqref="M12"/>
      <selection pane="bottomLeft" activeCell="M12" sqref="M12"/>
      <selection pane="bottomRight" activeCell="M12" sqref="M12"/>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6"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47.5" customHeight="1" thickBot="1">
      <c r="A5" s="5" t="s">
        <v>25</v>
      </c>
      <c r="B5" s="11" t="s">
        <v>40</v>
      </c>
      <c r="C5" s="26"/>
      <c r="D5" s="18"/>
      <c r="E5" s="18"/>
      <c r="F5" s="18"/>
      <c r="G5" s="18"/>
      <c r="H5" s="18"/>
      <c r="I5" s="18"/>
      <c r="J5" s="18"/>
      <c r="K5" s="18"/>
      <c r="L5" s="18"/>
      <c r="M5" s="18">
        <f t="shared" ref="M5" si="0">SUM(D5:L5)</f>
        <v>0</v>
      </c>
      <c r="N5" s="10" t="str">
        <f>IF(M5=0,"Non Applicabile",(IF(AND(M5&gt;0,M5&lt;=9),"Basso",IF(AND(M5&gt;=10,M5&lt;=18),"Medio",IF(AND(M5&gt;=19,M5&lt;27),"Alto")))))</f>
        <v>Non Applicabile</v>
      </c>
    </row>
  </sheetData>
  <autoFilter ref="A4:N6" xr:uid="{00000000-0009-0000-0000-000000000000}"/>
  <mergeCells count="2">
    <mergeCell ref="A1:B1"/>
    <mergeCell ref="A2:B2"/>
  </mergeCells>
  <conditionalFormatting sqref="N5">
    <cfRule type="containsText" dxfId="17" priority="1" operator="containsText" text="Alto">
      <formula>NOT(ISERROR(SEARCH("Alto",N5)))</formula>
    </cfRule>
    <cfRule type="containsText" dxfId="16" priority="2" operator="containsText" text="Medio">
      <formula>NOT(ISERROR(SEARCH("Medio",N5)))</formula>
    </cfRule>
    <cfRule type="containsText" dxfId="15" priority="3" operator="containsText" text="Basso">
      <formula>NOT(ISERROR(SEARCH("Basso",N5)))</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AF8BB-00C1-4353-9773-BD5C0ED4666D}">
  <dimension ref="A1:N5"/>
  <sheetViews>
    <sheetView zoomScale="20" zoomScaleNormal="20" workbookViewId="0">
      <pane xSplit="1" ySplit="4" topLeftCell="B5" activePane="bottomRight" state="frozen"/>
      <selection activeCell="M12" sqref="M12"/>
      <selection pane="topRight" activeCell="M12" sqref="M12"/>
      <selection pane="bottomLeft" activeCell="M12" sqref="M12"/>
      <selection pane="bottomRight" activeCell="M12" sqref="M12"/>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6"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81.5" customHeight="1" thickBot="1">
      <c r="A5" s="16" t="s">
        <v>65</v>
      </c>
      <c r="B5" s="11" t="s">
        <v>40</v>
      </c>
      <c r="C5" s="26"/>
      <c r="D5" s="18"/>
      <c r="E5" s="18"/>
      <c r="F5" s="18"/>
      <c r="G5" s="18"/>
      <c r="H5" s="18"/>
      <c r="I5" s="18"/>
      <c r="J5" s="18"/>
      <c r="K5" s="18"/>
      <c r="L5" s="18"/>
      <c r="M5" s="18">
        <f t="shared" ref="M5" si="0">SUM(D5:L5)</f>
        <v>0</v>
      </c>
      <c r="N5" s="10" t="str">
        <f>IF(M5=0,"Non Applicabile",(IF(AND(M5&gt;0,M5&lt;=9),"Basso",IF(AND(M5&gt;=10,M5&lt;=18),"Medio",IF(AND(M5&gt;=19,M5&lt;27),"Alto")))))</f>
        <v>Non Applicabile</v>
      </c>
    </row>
  </sheetData>
  <autoFilter ref="A4:N6" xr:uid="{00000000-0009-0000-0000-000000000000}"/>
  <mergeCells count="2">
    <mergeCell ref="A1:B1"/>
    <mergeCell ref="A2:B2"/>
  </mergeCells>
  <conditionalFormatting sqref="N5">
    <cfRule type="containsText" dxfId="14" priority="1" operator="containsText" text="Alto">
      <formula>NOT(ISERROR(SEARCH("Alto",N5)))</formula>
    </cfRule>
    <cfRule type="containsText" dxfId="13" priority="2" operator="containsText" text="Medio">
      <formula>NOT(ISERROR(SEARCH("Medio",N5)))</formula>
    </cfRule>
    <cfRule type="containsText" dxfId="12" priority="3" operator="containsText" text="Basso">
      <formula>NOT(ISERROR(SEARCH("Basso",N5)))</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39D9-C1B3-4E7C-9D8A-C69202C05E34}">
  <dimension ref="A1:N5"/>
  <sheetViews>
    <sheetView zoomScale="60" zoomScaleNormal="60" workbookViewId="0">
      <pane xSplit="1" ySplit="4" topLeftCell="E5" activePane="bottomRight" state="frozen"/>
      <selection activeCell="M12" sqref="M12"/>
      <selection pane="topRight" activeCell="M12" sqref="M12"/>
      <selection pane="bottomLeft" activeCell="M12" sqref="M12"/>
      <selection pane="bottomRight" activeCell="M12" sqref="M12"/>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6"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21" thickBot="1">
      <c r="A5" s="17" t="s">
        <v>117</v>
      </c>
      <c r="B5" s="26" t="s">
        <v>45</v>
      </c>
      <c r="C5" s="26" t="s">
        <v>46</v>
      </c>
      <c r="D5" s="18">
        <v>3</v>
      </c>
      <c r="E5" s="18">
        <v>3</v>
      </c>
      <c r="F5" s="18">
        <v>3</v>
      </c>
      <c r="G5" s="18">
        <v>3</v>
      </c>
      <c r="H5" s="18">
        <v>3</v>
      </c>
      <c r="I5" s="18">
        <v>2</v>
      </c>
      <c r="J5" s="18">
        <v>2</v>
      </c>
      <c r="K5" s="18">
        <v>2</v>
      </c>
      <c r="L5" s="18">
        <v>2</v>
      </c>
      <c r="M5" s="18">
        <f t="shared" ref="M5" si="0">SUM(D5:L5)</f>
        <v>23</v>
      </c>
      <c r="N5" s="10" t="str">
        <f>IF(M5=0,"Non Applicabile",(IF(AND(M5&gt;0,M5&lt;=9),"Basso",IF(AND(M5&gt;=10,M5&lt;=18),"Medio",IF(AND(M5&gt;=19,M5&lt;27),"Alto")))))</f>
        <v>Alto</v>
      </c>
    </row>
  </sheetData>
  <autoFilter ref="A4:N6" xr:uid="{00000000-0009-0000-0000-000000000000}"/>
  <mergeCells count="2">
    <mergeCell ref="A1:B1"/>
    <mergeCell ref="A2:B2"/>
  </mergeCells>
  <conditionalFormatting sqref="N5">
    <cfRule type="containsText" dxfId="11" priority="1" operator="containsText" text="Alto">
      <formula>NOT(ISERROR(SEARCH("Alto",N5)))</formula>
    </cfRule>
    <cfRule type="containsText" dxfId="10" priority="2" operator="containsText" text="Medio">
      <formula>NOT(ISERROR(SEARCH("Medio",N5)))</formula>
    </cfRule>
    <cfRule type="containsText" dxfId="9" priority="3" operator="containsText" text="Basso">
      <formula>NOT(ISERROR(SEARCH("Basso",N5)))</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A74C-742C-41D7-A36F-CFDC9CF4588B}">
  <dimension ref="A1:N6"/>
  <sheetViews>
    <sheetView zoomScale="50" zoomScaleNormal="50" workbookViewId="0">
      <pane xSplit="1" ySplit="4" topLeftCell="J5" activePane="bottomRight" state="frozen"/>
      <selection activeCell="M12" sqref="M12"/>
      <selection pane="topRight" activeCell="M12" sqref="M12"/>
      <selection pane="bottomLeft" activeCell="M12" sqref="M12"/>
      <selection pane="bottomRight" activeCell="M12" sqref="M12"/>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6"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63.5" customHeight="1">
      <c r="A5" s="55" t="s">
        <v>26</v>
      </c>
      <c r="B5" s="29" t="s">
        <v>110</v>
      </c>
      <c r="C5" s="29" t="s">
        <v>112</v>
      </c>
      <c r="D5" s="18">
        <v>3</v>
      </c>
      <c r="E5" s="18">
        <v>3</v>
      </c>
      <c r="F5" s="18">
        <v>1</v>
      </c>
      <c r="G5" s="18">
        <v>1</v>
      </c>
      <c r="H5" s="18">
        <v>2</v>
      </c>
      <c r="I5" s="18">
        <v>1</v>
      </c>
      <c r="J5" s="18">
        <v>2</v>
      </c>
      <c r="K5" s="18">
        <v>2</v>
      </c>
      <c r="L5" s="18">
        <v>1</v>
      </c>
      <c r="M5" s="18">
        <f>SUM(D5:L5)</f>
        <v>16</v>
      </c>
      <c r="N5" s="10" t="str">
        <f>IF(M5=0,"Non Applicabile",(IF(AND(M5&gt;0,M5&lt;=9),"Basso",IF(AND(M5&gt;=10,M5&lt;=18),"Medio",IF(AND(M5&gt;=19,M5&lt;27),"Alto")))))</f>
        <v>Medio</v>
      </c>
    </row>
    <row r="6" spans="1:14" ht="116" customHeight="1" thickBot="1">
      <c r="A6" s="57"/>
      <c r="B6" s="26" t="s">
        <v>47</v>
      </c>
      <c r="C6" s="7" t="s">
        <v>57</v>
      </c>
      <c r="D6" s="18">
        <v>2</v>
      </c>
      <c r="E6" s="18">
        <v>1</v>
      </c>
      <c r="F6" s="18">
        <v>3</v>
      </c>
      <c r="G6" s="18">
        <v>3</v>
      </c>
      <c r="H6" s="18">
        <v>1</v>
      </c>
      <c r="I6" s="18">
        <v>2</v>
      </c>
      <c r="J6" s="18">
        <v>2</v>
      </c>
      <c r="K6" s="18">
        <v>2</v>
      </c>
      <c r="L6" s="18">
        <v>2</v>
      </c>
      <c r="M6" s="18">
        <f>SUM(D6:L6)</f>
        <v>18</v>
      </c>
      <c r="N6" s="10" t="str">
        <f>IF(M6=0,"Non Applicabile",(IF(AND(M6&gt;0,M6&lt;=9),"Basso",IF(AND(M6&gt;=10,M6&lt;=18),"Medio",IF(AND(M6&gt;=19,M6&lt;27),"Alto")))))</f>
        <v>Medio</v>
      </c>
    </row>
  </sheetData>
  <autoFilter ref="A4:N7" xr:uid="{00000000-0009-0000-0000-000000000000}"/>
  <mergeCells count="3">
    <mergeCell ref="A1:B1"/>
    <mergeCell ref="A2:B2"/>
    <mergeCell ref="A5:A6"/>
  </mergeCells>
  <conditionalFormatting sqref="N5:N6">
    <cfRule type="containsText" dxfId="8" priority="1" operator="containsText" text="Alto">
      <formula>NOT(ISERROR(SEARCH("Alto",N5)))</formula>
    </cfRule>
    <cfRule type="containsText" dxfId="7" priority="2" operator="containsText" text="Medio">
      <formula>NOT(ISERROR(SEARCH("Medio",N5)))</formula>
    </cfRule>
    <cfRule type="containsText" dxfId="6" priority="3" operator="containsText" text="Basso">
      <formula>NOT(ISERROR(SEARCH("Basso",N5)))</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FBB30-7158-4CDC-977F-07C28219192D}">
  <dimension ref="A1:N6"/>
  <sheetViews>
    <sheetView zoomScale="40" zoomScaleNormal="40" workbookViewId="0">
      <pane xSplit="1" ySplit="4" topLeftCell="B5" activePane="bottomRight" state="frozen"/>
      <selection activeCell="U5" sqref="U5"/>
      <selection pane="topRight" activeCell="U5" sqref="U5"/>
      <selection pane="bottomLeft" activeCell="U5" sqref="U5"/>
      <selection pane="bottomRight" activeCell="N5" sqref="N5"/>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6"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187.5" customHeight="1">
      <c r="A5" s="61" t="s">
        <v>36</v>
      </c>
      <c r="B5" s="26" t="s">
        <v>59</v>
      </c>
      <c r="C5" s="26" t="s">
        <v>58</v>
      </c>
      <c r="D5" s="18">
        <v>2</v>
      </c>
      <c r="E5" s="18">
        <v>2</v>
      </c>
      <c r="F5" s="18">
        <v>3</v>
      </c>
      <c r="G5" s="18">
        <v>3</v>
      </c>
      <c r="H5" s="18">
        <v>1</v>
      </c>
      <c r="I5" s="18">
        <v>3</v>
      </c>
      <c r="J5" s="18">
        <v>2</v>
      </c>
      <c r="K5" s="18">
        <v>2</v>
      </c>
      <c r="L5" s="18">
        <v>2</v>
      </c>
      <c r="M5" s="18">
        <f t="shared" ref="M5:M6" si="0">SUM(D5:L5)</f>
        <v>20</v>
      </c>
      <c r="N5" s="10" t="str">
        <f t="shared" ref="N5" si="1">IF(M5=0,"Non Applicabile",(IF(AND(M5&gt;0,M5&lt;=9),"Basso",IF(AND(M5&gt;10,M5&lt;18),"Medio",IF(AND(M5&gt;=19,M5&lt;27),"Alto")))))</f>
        <v>Alto</v>
      </c>
    </row>
    <row r="6" spans="1:14" ht="188.25" customHeight="1" thickBot="1">
      <c r="A6" s="62"/>
      <c r="B6" s="26" t="s">
        <v>59</v>
      </c>
      <c r="C6" s="26" t="s">
        <v>60</v>
      </c>
      <c r="D6" s="18">
        <v>3</v>
      </c>
      <c r="E6" s="18">
        <v>3</v>
      </c>
      <c r="F6" s="18">
        <v>3</v>
      </c>
      <c r="G6" s="18">
        <v>3</v>
      </c>
      <c r="H6" s="18">
        <v>2</v>
      </c>
      <c r="I6" s="18">
        <v>3</v>
      </c>
      <c r="J6" s="18">
        <v>2</v>
      </c>
      <c r="K6" s="18">
        <v>3</v>
      </c>
      <c r="L6" s="18">
        <v>3</v>
      </c>
      <c r="M6" s="18">
        <f t="shared" si="0"/>
        <v>25</v>
      </c>
      <c r="N6" s="10" t="str">
        <f>IF(M6=0,"Non Applicabile",(IF(AND(M6&gt;0,M6&lt;=9),"Basso",IF(AND(M6&gt;=10,M6&lt;=18),"Medio",IF(AND(M6&gt;=19,M6&lt;27),"Alto")))))</f>
        <v>Alto</v>
      </c>
    </row>
  </sheetData>
  <autoFilter ref="A4:N7" xr:uid="{00000000-0009-0000-0000-000000000000}"/>
  <mergeCells count="3">
    <mergeCell ref="A1:B1"/>
    <mergeCell ref="A2:B2"/>
    <mergeCell ref="A5:A6"/>
  </mergeCells>
  <conditionalFormatting sqref="N5">
    <cfRule type="containsText" dxfId="5" priority="4" operator="containsText" text="Alto">
      <formula>NOT(ISERROR(SEARCH("Alto",N5)))</formula>
    </cfRule>
    <cfRule type="containsText" dxfId="4" priority="5" operator="containsText" text="Medio">
      <formula>NOT(ISERROR(SEARCH("Medio",N5)))</formula>
    </cfRule>
    <cfRule type="containsText" dxfId="3" priority="6" operator="containsText" text="Basso">
      <formula>NOT(ISERROR(SEARCH("Basso",N5)))</formula>
    </cfRule>
  </conditionalFormatting>
  <conditionalFormatting sqref="N6">
    <cfRule type="containsText" dxfId="2" priority="1" operator="containsText" text="Alto">
      <formula>NOT(ISERROR(SEARCH("Alto",N6)))</formula>
    </cfRule>
    <cfRule type="containsText" dxfId="1" priority="2" operator="containsText" text="Medio">
      <formula>NOT(ISERROR(SEARCH("Medio",N6)))</formula>
    </cfRule>
    <cfRule type="containsText" dxfId="0" priority="3" operator="containsText" text="Basso">
      <formula>NOT(ISERROR(SEARCH("Basso",N6)))</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2639E-8588-44B9-B727-0BD8ACD417D3}">
  <dimension ref="A1:N14"/>
  <sheetViews>
    <sheetView zoomScale="30" zoomScaleNormal="30" workbookViewId="0">
      <pane xSplit="1" ySplit="4" topLeftCell="B5" activePane="bottomRight" state="frozen"/>
      <selection activeCell="M12" sqref="M12"/>
      <selection pane="topRight" activeCell="M12" sqref="M12"/>
      <selection pane="bottomLeft" activeCell="M12" sqref="M12"/>
      <selection pane="bottomRight" activeCell="A5" sqref="A5:A14"/>
    </sheetView>
  </sheetViews>
  <sheetFormatPr baseColWidth="10" defaultColWidth="8.83203125" defaultRowHeight="15"/>
  <cols>
    <col min="1" max="1" width="60.5" style="1" customWidth="1"/>
    <col min="2" max="2" width="89.6640625" style="1" customWidth="1"/>
    <col min="3" max="3" width="120.33203125" style="1" customWidth="1"/>
    <col min="4" max="14" width="29" style="1" customWidth="1"/>
  </cols>
  <sheetData>
    <row r="1" spans="1:14" ht="38.25" customHeight="1">
      <c r="A1" s="42" t="s">
        <v>4</v>
      </c>
      <c r="B1" s="43"/>
    </row>
    <row r="2" spans="1:14" ht="81.5" customHeight="1" thickBot="1">
      <c r="A2" s="46" t="s">
        <v>13</v>
      </c>
      <c r="B2" s="47"/>
    </row>
    <row r="3" spans="1:14" ht="15" hidden="1" customHeight="1" thickBot="1"/>
    <row r="4" spans="1:14" s="1" customFormat="1" ht="75.5" customHeight="1"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324" customHeight="1">
      <c r="A5" s="48" t="s">
        <v>118</v>
      </c>
      <c r="B5" s="30" t="s">
        <v>87</v>
      </c>
      <c r="C5" s="32" t="s">
        <v>91</v>
      </c>
      <c r="D5" s="18">
        <v>3</v>
      </c>
      <c r="E5" s="18">
        <v>2</v>
      </c>
      <c r="F5" s="18">
        <v>3</v>
      </c>
      <c r="G5" s="18">
        <v>2</v>
      </c>
      <c r="H5" s="18">
        <v>3</v>
      </c>
      <c r="I5" s="18">
        <v>2</v>
      </c>
      <c r="J5" s="18">
        <v>2</v>
      </c>
      <c r="K5" s="18">
        <v>2</v>
      </c>
      <c r="L5" s="18">
        <v>3</v>
      </c>
      <c r="M5" s="18">
        <f t="shared" ref="M5:M14" si="0">SUM(D5:L5)</f>
        <v>22</v>
      </c>
      <c r="N5" s="10" t="str">
        <f t="shared" ref="N5:N6" si="1">IF(M5=0,"Non Applicabile",(IF(AND(M5&gt;0,M5&lt;=9),"Basso",IF(AND(M5&gt;10,M5&lt;18),"Medio",IF(AND(M5&gt;=19,M5&lt;27),"Alto")))))</f>
        <v>Alto</v>
      </c>
    </row>
    <row r="6" spans="1:14" ht="337.5" customHeight="1">
      <c r="A6" s="49"/>
      <c r="B6" s="30" t="s">
        <v>97</v>
      </c>
      <c r="C6" s="33" t="s">
        <v>92</v>
      </c>
      <c r="D6" s="18">
        <v>3</v>
      </c>
      <c r="E6" s="18">
        <v>2</v>
      </c>
      <c r="F6" s="18">
        <v>3</v>
      </c>
      <c r="G6" s="18">
        <v>2</v>
      </c>
      <c r="H6" s="18">
        <v>3</v>
      </c>
      <c r="I6" s="18">
        <v>2</v>
      </c>
      <c r="J6" s="18">
        <v>2</v>
      </c>
      <c r="K6" s="18">
        <v>2</v>
      </c>
      <c r="L6" s="18">
        <v>3</v>
      </c>
      <c r="M6" s="18">
        <f t="shared" si="0"/>
        <v>22</v>
      </c>
      <c r="N6" s="10" t="str">
        <f t="shared" si="1"/>
        <v>Alto</v>
      </c>
    </row>
    <row r="7" spans="1:14" ht="409.5" customHeight="1">
      <c r="A7" s="49"/>
      <c r="B7" s="30" t="s">
        <v>89</v>
      </c>
      <c r="C7" s="32" t="s">
        <v>90</v>
      </c>
      <c r="D7" s="18">
        <v>3</v>
      </c>
      <c r="E7" s="18">
        <v>2</v>
      </c>
      <c r="F7" s="18">
        <v>3</v>
      </c>
      <c r="G7" s="18">
        <v>2</v>
      </c>
      <c r="H7" s="18">
        <v>3</v>
      </c>
      <c r="I7" s="18">
        <v>2</v>
      </c>
      <c r="J7" s="18">
        <v>2</v>
      </c>
      <c r="K7" s="18">
        <v>2</v>
      </c>
      <c r="L7" s="18">
        <v>3</v>
      </c>
      <c r="M7" s="18">
        <f t="shared" si="0"/>
        <v>22</v>
      </c>
      <c r="N7" s="10" t="str">
        <f t="shared" ref="N7:N14" si="2">IF(M7=0,"Non Applicabile",(IF(AND(M7&gt;0,M7&lt;=9),"Basso",IF(AND(M7&gt;=10,M7&lt;=18),"Medio",IF(AND(M7&gt;=19,M7&lt;27),"Alto")))))</f>
        <v>Alto</v>
      </c>
    </row>
    <row r="8" spans="1:14" ht="172.5" customHeight="1">
      <c r="A8" s="49"/>
      <c r="B8" s="31" t="s">
        <v>78</v>
      </c>
      <c r="C8" s="33" t="s">
        <v>93</v>
      </c>
      <c r="D8" s="18">
        <v>3</v>
      </c>
      <c r="E8" s="18">
        <v>2</v>
      </c>
      <c r="F8" s="18">
        <v>3</v>
      </c>
      <c r="G8" s="18">
        <v>2</v>
      </c>
      <c r="H8" s="18">
        <v>3</v>
      </c>
      <c r="I8" s="18">
        <v>2</v>
      </c>
      <c r="J8" s="18">
        <v>2</v>
      </c>
      <c r="K8" s="18">
        <v>2</v>
      </c>
      <c r="L8" s="18">
        <v>3</v>
      </c>
      <c r="M8" s="18">
        <f t="shared" si="0"/>
        <v>22</v>
      </c>
      <c r="N8" s="10" t="str">
        <f t="shared" si="2"/>
        <v>Alto</v>
      </c>
    </row>
    <row r="9" spans="1:14" ht="158.25" customHeight="1">
      <c r="A9" s="49"/>
      <c r="B9" s="31" t="s">
        <v>98</v>
      </c>
      <c r="C9" s="33" t="s">
        <v>79</v>
      </c>
      <c r="D9" s="18">
        <v>3</v>
      </c>
      <c r="E9" s="18">
        <v>2</v>
      </c>
      <c r="F9" s="18">
        <v>1</v>
      </c>
      <c r="G9" s="18">
        <v>1</v>
      </c>
      <c r="H9" s="18">
        <v>3</v>
      </c>
      <c r="I9" s="18">
        <v>3</v>
      </c>
      <c r="J9" s="18">
        <v>2</v>
      </c>
      <c r="K9" s="18">
        <v>2</v>
      </c>
      <c r="L9" s="18">
        <v>3</v>
      </c>
      <c r="M9" s="18">
        <f t="shared" si="0"/>
        <v>20</v>
      </c>
      <c r="N9" s="10" t="str">
        <f t="shared" si="2"/>
        <v>Alto</v>
      </c>
    </row>
    <row r="10" spans="1:14" ht="237.5" customHeight="1">
      <c r="A10" s="49"/>
      <c r="B10" s="24" t="s">
        <v>81</v>
      </c>
      <c r="C10" s="32" t="s">
        <v>88</v>
      </c>
      <c r="D10" s="18">
        <v>3</v>
      </c>
      <c r="E10" s="18">
        <v>2</v>
      </c>
      <c r="F10" s="18">
        <v>3</v>
      </c>
      <c r="G10" s="18">
        <v>3</v>
      </c>
      <c r="H10" s="18">
        <v>3</v>
      </c>
      <c r="I10" s="18">
        <v>2</v>
      </c>
      <c r="J10" s="18">
        <v>2</v>
      </c>
      <c r="K10" s="18">
        <v>2</v>
      </c>
      <c r="L10" s="18">
        <v>3</v>
      </c>
      <c r="M10" s="18">
        <f t="shared" si="0"/>
        <v>23</v>
      </c>
      <c r="N10" s="10" t="str">
        <f t="shared" si="2"/>
        <v>Alto</v>
      </c>
    </row>
    <row r="11" spans="1:14" ht="307.5" customHeight="1">
      <c r="A11" s="49"/>
      <c r="B11" s="24" t="s">
        <v>82</v>
      </c>
      <c r="C11" s="33" t="s">
        <v>94</v>
      </c>
      <c r="D11" s="18">
        <v>3</v>
      </c>
      <c r="E11" s="18">
        <v>2</v>
      </c>
      <c r="F11" s="18">
        <v>3</v>
      </c>
      <c r="G11" s="18">
        <v>3</v>
      </c>
      <c r="H11" s="18">
        <v>3</v>
      </c>
      <c r="I11" s="18">
        <v>2</v>
      </c>
      <c r="J11" s="18">
        <v>2</v>
      </c>
      <c r="K11" s="18">
        <v>2</v>
      </c>
      <c r="L11" s="18">
        <v>3</v>
      </c>
      <c r="M11" s="18">
        <f t="shared" si="0"/>
        <v>23</v>
      </c>
      <c r="N11" s="10" t="str">
        <f t="shared" si="2"/>
        <v>Alto</v>
      </c>
    </row>
    <row r="12" spans="1:14" ht="202.5" customHeight="1">
      <c r="A12" s="49"/>
      <c r="B12" s="24" t="s">
        <v>83</v>
      </c>
      <c r="C12" s="34" t="s">
        <v>95</v>
      </c>
      <c r="D12" s="18">
        <v>3</v>
      </c>
      <c r="E12" s="18">
        <v>2</v>
      </c>
      <c r="F12" s="18">
        <v>3</v>
      </c>
      <c r="G12" s="18">
        <v>3</v>
      </c>
      <c r="H12" s="18">
        <v>3</v>
      </c>
      <c r="I12" s="18">
        <v>2</v>
      </c>
      <c r="J12" s="18">
        <v>2</v>
      </c>
      <c r="K12" s="18">
        <v>2</v>
      </c>
      <c r="L12" s="18">
        <v>3</v>
      </c>
      <c r="M12" s="18">
        <f t="shared" si="0"/>
        <v>23</v>
      </c>
      <c r="N12" s="10" t="str">
        <f t="shared" si="2"/>
        <v>Alto</v>
      </c>
    </row>
    <row r="13" spans="1:14" ht="134" customHeight="1">
      <c r="A13" s="49"/>
      <c r="B13" s="24" t="s">
        <v>84</v>
      </c>
      <c r="C13" s="33" t="s">
        <v>96</v>
      </c>
      <c r="D13" s="18">
        <v>3</v>
      </c>
      <c r="E13" s="18">
        <v>2</v>
      </c>
      <c r="F13" s="18">
        <v>3</v>
      </c>
      <c r="G13" s="18">
        <v>2</v>
      </c>
      <c r="H13" s="18">
        <v>3</v>
      </c>
      <c r="I13" s="18">
        <v>2</v>
      </c>
      <c r="J13" s="18">
        <v>2</v>
      </c>
      <c r="K13" s="18">
        <v>2</v>
      </c>
      <c r="L13" s="18">
        <v>3</v>
      </c>
      <c r="M13" s="18">
        <f t="shared" si="0"/>
        <v>22</v>
      </c>
      <c r="N13" s="10" t="str">
        <f t="shared" si="2"/>
        <v>Alto</v>
      </c>
    </row>
    <row r="14" spans="1:14" ht="101" customHeight="1" thickBot="1">
      <c r="A14" s="49"/>
      <c r="B14" s="25" t="s">
        <v>85</v>
      </c>
      <c r="C14" s="35" t="s">
        <v>80</v>
      </c>
      <c r="D14" s="18">
        <v>3</v>
      </c>
      <c r="E14" s="18">
        <v>2</v>
      </c>
      <c r="F14" s="18">
        <v>1</v>
      </c>
      <c r="G14" s="18">
        <v>1</v>
      </c>
      <c r="H14" s="18">
        <v>3</v>
      </c>
      <c r="I14" s="18">
        <v>3</v>
      </c>
      <c r="J14" s="18">
        <v>2</v>
      </c>
      <c r="K14" s="18">
        <v>2</v>
      </c>
      <c r="L14" s="18">
        <v>3</v>
      </c>
      <c r="M14" s="18">
        <f t="shared" si="0"/>
        <v>20</v>
      </c>
      <c r="N14" s="10" t="str">
        <f t="shared" si="2"/>
        <v>Alto</v>
      </c>
    </row>
  </sheetData>
  <autoFilter ref="A4:N14" xr:uid="{00000000-0009-0000-0000-000000000000}"/>
  <mergeCells count="3">
    <mergeCell ref="A5:A14"/>
    <mergeCell ref="A1:B1"/>
    <mergeCell ref="A2:B2"/>
  </mergeCells>
  <conditionalFormatting sqref="N5:N6">
    <cfRule type="containsText" dxfId="50" priority="4" operator="containsText" text="Alto">
      <formula>NOT(ISERROR(SEARCH("Alto",N5)))</formula>
    </cfRule>
    <cfRule type="containsText" dxfId="49" priority="5" operator="containsText" text="Medio">
      <formula>NOT(ISERROR(SEARCH("Medio",N5)))</formula>
    </cfRule>
    <cfRule type="containsText" dxfId="48" priority="6" operator="containsText" text="Basso">
      <formula>NOT(ISERROR(SEARCH("Basso",N5)))</formula>
    </cfRule>
  </conditionalFormatting>
  <conditionalFormatting sqref="N7:N14">
    <cfRule type="containsText" dxfId="47" priority="1" operator="containsText" text="Alto">
      <formula>NOT(ISERROR(SEARCH("Alto",N7)))</formula>
    </cfRule>
    <cfRule type="containsText" dxfId="46" priority="2" operator="containsText" text="Medio">
      <formula>NOT(ISERROR(SEARCH("Medio",N7)))</formula>
    </cfRule>
    <cfRule type="containsText" dxfId="45" priority="3" operator="containsText" text="Basso">
      <formula>NOT(ISERROR(SEARCH("Basso",N7)))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DF525-AAE9-4E51-8A8F-A0F7A57DF421}">
  <dimension ref="A1:N6"/>
  <sheetViews>
    <sheetView zoomScale="20" zoomScaleNormal="20" workbookViewId="0">
      <pane xSplit="1" ySplit="4" topLeftCell="B5" activePane="bottomRight" state="frozen"/>
      <selection activeCell="M12" sqref="M12"/>
      <selection pane="topRight" activeCell="M12" sqref="M12"/>
      <selection pane="bottomLeft" activeCell="M12" sqref="M12"/>
      <selection pane="bottomRight" activeCell="M12" sqref="M12"/>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6"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276.75" customHeight="1" thickBot="1">
      <c r="A5" s="14" t="s">
        <v>0</v>
      </c>
      <c r="B5" s="7" t="s">
        <v>2</v>
      </c>
      <c r="C5" s="36" t="s">
        <v>108</v>
      </c>
      <c r="D5" s="18"/>
      <c r="E5" s="18"/>
      <c r="F5" s="18"/>
      <c r="G5" s="18"/>
      <c r="H5" s="18"/>
      <c r="I5" s="18"/>
      <c r="J5" s="18"/>
      <c r="K5" s="18"/>
      <c r="L5" s="18"/>
      <c r="M5" s="18">
        <f t="shared" ref="M5:M6" si="0">SUM(D5:L5)</f>
        <v>0</v>
      </c>
      <c r="N5" s="10" t="str">
        <f>IF(M5=0,"Non Applicabile",(IF(AND(M5&gt;0,M5&lt;=9),"Basso",IF(AND(M5&gt;=10,M5&lt;=18),"Medio",IF(AND(M5&gt;=19,M5&lt;27),"Alto")))))</f>
        <v>Non Applicabile</v>
      </c>
    </row>
    <row r="6" spans="1:14" ht="285" customHeight="1" thickBot="1">
      <c r="A6" s="13" t="s">
        <v>1</v>
      </c>
      <c r="B6" s="7" t="s">
        <v>2</v>
      </c>
      <c r="C6" s="11" t="s">
        <v>15</v>
      </c>
      <c r="D6" s="18"/>
      <c r="E6" s="18"/>
      <c r="F6" s="18"/>
      <c r="G6" s="18"/>
      <c r="H6" s="18"/>
      <c r="I6" s="18"/>
      <c r="J6" s="18"/>
      <c r="K6" s="18"/>
      <c r="L6" s="18"/>
      <c r="M6" s="18">
        <f t="shared" si="0"/>
        <v>0</v>
      </c>
      <c r="N6" s="10" t="str">
        <f>IF(M6=0,"Non Applicabile",(IF(AND(M6&gt;0,M6&lt;=9),"Basso",IF(AND(M6&gt;=10,M6&lt;=18),"Medio",IF(AND(M6&gt;=19,M6&lt;27),"Alto")))))</f>
        <v>Non Applicabile</v>
      </c>
    </row>
  </sheetData>
  <autoFilter ref="A4:N7" xr:uid="{00000000-0009-0000-0000-000000000000}"/>
  <mergeCells count="2">
    <mergeCell ref="A1:B1"/>
    <mergeCell ref="A2:B2"/>
  </mergeCells>
  <conditionalFormatting sqref="N5:N6">
    <cfRule type="containsText" dxfId="44" priority="1" operator="containsText" text="Alto">
      <formula>NOT(ISERROR(SEARCH("Alto",N5)))</formula>
    </cfRule>
    <cfRule type="containsText" dxfId="43" priority="2" operator="containsText" text="Medio">
      <formula>NOT(ISERROR(SEARCH("Medio",N5)))</formula>
    </cfRule>
    <cfRule type="containsText" dxfId="42" priority="3" operator="containsText" text="Basso">
      <formula>NOT(ISERROR(SEARCH("Basso",N5)))</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E103C-22D8-4F77-B47D-45CB599428C1}">
  <dimension ref="A1:N16"/>
  <sheetViews>
    <sheetView topLeftCell="A5" zoomScale="30" zoomScaleNormal="30" workbookViewId="0">
      <selection activeCell="M12" sqref="M12"/>
    </sheetView>
  </sheetViews>
  <sheetFormatPr baseColWidth="10" defaultColWidth="8.83203125" defaultRowHeight="15"/>
  <cols>
    <col min="1" max="1" width="60.5" customWidth="1"/>
    <col min="2" max="2" width="125.5" customWidth="1"/>
    <col min="3" max="3" width="103.83203125" customWidth="1"/>
    <col min="4" max="13" width="29" hidden="1" customWidth="1"/>
    <col min="14" max="14" width="29" customWidth="1"/>
  </cols>
  <sheetData>
    <row r="1" spans="1:14" ht="24">
      <c r="A1" s="42" t="s">
        <v>4</v>
      </c>
      <c r="B1" s="43"/>
      <c r="C1" s="1"/>
      <c r="D1" s="1"/>
      <c r="E1" s="1"/>
      <c r="F1" s="1"/>
      <c r="G1" s="1"/>
      <c r="H1" s="1"/>
      <c r="I1" s="1"/>
      <c r="J1" s="1"/>
      <c r="K1" s="1"/>
      <c r="L1" s="1"/>
      <c r="M1" s="1"/>
      <c r="N1" s="1"/>
    </row>
    <row r="2" spans="1:14" ht="26">
      <c r="A2" s="46" t="s">
        <v>13</v>
      </c>
      <c r="B2" s="47"/>
      <c r="C2" s="1"/>
      <c r="D2" s="1"/>
      <c r="E2" s="1"/>
      <c r="F2" s="1"/>
      <c r="G2" s="1"/>
      <c r="H2" s="1"/>
      <c r="I2" s="1"/>
      <c r="J2" s="1"/>
      <c r="K2" s="1"/>
      <c r="L2" s="1"/>
      <c r="M2" s="1"/>
      <c r="N2" s="1"/>
    </row>
    <row r="3" spans="1:14" ht="16" thickBot="1">
      <c r="A3" s="1"/>
      <c r="B3" s="1"/>
      <c r="C3" s="1"/>
      <c r="D3" s="1"/>
      <c r="E3" s="1"/>
      <c r="F3" s="1"/>
      <c r="G3" s="1"/>
      <c r="H3" s="1"/>
      <c r="I3" s="1"/>
      <c r="J3" s="1"/>
      <c r="K3" s="1"/>
      <c r="L3" s="1"/>
      <c r="M3" s="1"/>
      <c r="N3" s="1"/>
    </row>
    <row r="4" spans="1:14" s="1" customFormat="1" ht="100" customHeight="1"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40">
      <c r="A5" s="50" t="s">
        <v>67</v>
      </c>
      <c r="B5" s="37" t="s">
        <v>20</v>
      </c>
      <c r="C5" s="37" t="s">
        <v>103</v>
      </c>
      <c r="D5" s="18">
        <v>3</v>
      </c>
      <c r="E5" s="18">
        <v>3</v>
      </c>
      <c r="F5" s="18">
        <v>1</v>
      </c>
      <c r="G5" s="18">
        <v>1</v>
      </c>
      <c r="H5" s="18">
        <v>1</v>
      </c>
      <c r="I5" s="18">
        <v>1</v>
      </c>
      <c r="J5" s="18">
        <v>2</v>
      </c>
      <c r="K5" s="18">
        <v>2</v>
      </c>
      <c r="L5" s="18">
        <v>2</v>
      </c>
      <c r="M5" s="18">
        <f t="shared" ref="M5:M16" si="0">SUM(D5:L5)</f>
        <v>16</v>
      </c>
      <c r="N5" s="10" t="str">
        <f t="shared" ref="N5:N13" si="1">IF(M5=0,"Non Applicabile",(IF(AND(M5&gt;0,M5&lt;=9),"Basso",IF(AND(M5&gt;10,M5&lt;18),"Medio",IF(AND(M5&gt;=19,M5&lt;27),"Alto")))))</f>
        <v>Medio</v>
      </c>
    </row>
    <row r="6" spans="1:14" ht="160">
      <c r="A6" s="51"/>
      <c r="B6" s="37" t="s">
        <v>16</v>
      </c>
      <c r="C6" s="37" t="s">
        <v>19</v>
      </c>
      <c r="D6" s="18">
        <v>1</v>
      </c>
      <c r="E6" s="18">
        <v>3</v>
      </c>
      <c r="F6" s="18">
        <v>3</v>
      </c>
      <c r="G6" s="18">
        <v>1</v>
      </c>
      <c r="H6" s="18">
        <v>1</v>
      </c>
      <c r="I6" s="18">
        <v>1</v>
      </c>
      <c r="J6" s="18">
        <v>2</v>
      </c>
      <c r="K6" s="18">
        <v>1</v>
      </c>
      <c r="L6" s="18">
        <v>2</v>
      </c>
      <c r="M6" s="18">
        <f t="shared" si="0"/>
        <v>15</v>
      </c>
      <c r="N6" s="10" t="str">
        <f t="shared" si="1"/>
        <v>Medio</v>
      </c>
    </row>
    <row r="7" spans="1:14" ht="160">
      <c r="A7" s="51"/>
      <c r="B7" s="37" t="s">
        <v>24</v>
      </c>
      <c r="C7" s="37" t="s">
        <v>99</v>
      </c>
      <c r="D7" s="18">
        <v>3</v>
      </c>
      <c r="E7" s="18">
        <v>1</v>
      </c>
      <c r="F7" s="18">
        <v>1</v>
      </c>
      <c r="G7" s="18">
        <v>1</v>
      </c>
      <c r="H7" s="18">
        <v>1</v>
      </c>
      <c r="I7" s="18">
        <v>1</v>
      </c>
      <c r="J7" s="18">
        <v>2</v>
      </c>
      <c r="K7" s="18">
        <v>2</v>
      </c>
      <c r="L7" s="18">
        <v>2</v>
      </c>
      <c r="M7" s="18">
        <f t="shared" si="0"/>
        <v>14</v>
      </c>
      <c r="N7" s="10" t="str">
        <f t="shared" si="1"/>
        <v>Medio</v>
      </c>
    </row>
    <row r="8" spans="1:14" ht="80">
      <c r="A8" s="51"/>
      <c r="B8" s="37" t="s">
        <v>18</v>
      </c>
      <c r="C8" s="37" t="s">
        <v>21</v>
      </c>
      <c r="D8" s="18">
        <v>2</v>
      </c>
      <c r="E8" s="18">
        <v>2</v>
      </c>
      <c r="F8" s="18">
        <v>3</v>
      </c>
      <c r="G8" s="18">
        <v>3</v>
      </c>
      <c r="H8" s="18">
        <v>3</v>
      </c>
      <c r="I8" s="18">
        <v>2</v>
      </c>
      <c r="J8" s="18">
        <v>2</v>
      </c>
      <c r="K8" s="18">
        <v>2</v>
      </c>
      <c r="L8" s="18">
        <v>2</v>
      </c>
      <c r="M8" s="18">
        <f t="shared" si="0"/>
        <v>21</v>
      </c>
      <c r="N8" s="10" t="str">
        <f t="shared" si="1"/>
        <v>Alto</v>
      </c>
    </row>
    <row r="9" spans="1:14" ht="20">
      <c r="A9" s="51"/>
      <c r="B9" s="37" t="s">
        <v>10</v>
      </c>
      <c r="C9" s="37" t="s">
        <v>11</v>
      </c>
      <c r="D9" s="18">
        <v>3</v>
      </c>
      <c r="E9" s="18">
        <v>2</v>
      </c>
      <c r="F9" s="18">
        <v>3</v>
      </c>
      <c r="G9" s="18">
        <v>3</v>
      </c>
      <c r="H9" s="18">
        <v>2</v>
      </c>
      <c r="I9" s="18">
        <v>2</v>
      </c>
      <c r="J9" s="18">
        <v>2</v>
      </c>
      <c r="K9" s="18">
        <v>2</v>
      </c>
      <c r="L9" s="18">
        <v>2</v>
      </c>
      <c r="M9" s="18">
        <f t="shared" si="0"/>
        <v>21</v>
      </c>
      <c r="N9" s="10" t="str">
        <f t="shared" si="1"/>
        <v>Alto</v>
      </c>
    </row>
    <row r="10" spans="1:14" ht="20">
      <c r="A10" s="51"/>
      <c r="B10" s="37" t="s">
        <v>38</v>
      </c>
      <c r="C10" s="37" t="s">
        <v>39</v>
      </c>
      <c r="D10" s="18">
        <v>2</v>
      </c>
      <c r="E10" s="18">
        <v>2</v>
      </c>
      <c r="F10" s="18">
        <v>1</v>
      </c>
      <c r="G10" s="18">
        <v>2</v>
      </c>
      <c r="H10" s="18">
        <v>1</v>
      </c>
      <c r="I10" s="18">
        <v>2</v>
      </c>
      <c r="J10" s="18">
        <v>2</v>
      </c>
      <c r="K10" s="18">
        <v>2</v>
      </c>
      <c r="L10" s="18">
        <v>2</v>
      </c>
      <c r="M10" s="18">
        <f t="shared" si="0"/>
        <v>16</v>
      </c>
      <c r="N10" s="10" t="str">
        <f t="shared" si="1"/>
        <v>Medio</v>
      </c>
    </row>
    <row r="11" spans="1:14" ht="100">
      <c r="A11" s="51"/>
      <c r="B11" s="37" t="s">
        <v>27</v>
      </c>
      <c r="C11" s="37" t="s">
        <v>28</v>
      </c>
      <c r="D11" s="18">
        <v>3</v>
      </c>
      <c r="E11" s="18">
        <v>2</v>
      </c>
      <c r="F11" s="18">
        <v>1</v>
      </c>
      <c r="G11" s="18">
        <v>2</v>
      </c>
      <c r="H11" s="18">
        <v>3</v>
      </c>
      <c r="I11" s="18">
        <v>2</v>
      </c>
      <c r="J11" s="18">
        <v>2</v>
      </c>
      <c r="K11" s="18">
        <v>2</v>
      </c>
      <c r="L11" s="18">
        <v>2</v>
      </c>
      <c r="M11" s="18">
        <f t="shared" si="0"/>
        <v>19</v>
      </c>
      <c r="N11" s="10" t="str">
        <f t="shared" si="1"/>
        <v>Alto</v>
      </c>
    </row>
    <row r="12" spans="1:14" ht="40">
      <c r="A12" s="51"/>
      <c r="B12" s="37" t="s">
        <v>104</v>
      </c>
      <c r="C12" s="37" t="s">
        <v>105</v>
      </c>
      <c r="D12" s="18">
        <v>3</v>
      </c>
      <c r="E12" s="18">
        <v>1</v>
      </c>
      <c r="F12" s="18">
        <v>1</v>
      </c>
      <c r="G12" s="18">
        <v>2</v>
      </c>
      <c r="H12" s="18">
        <v>1</v>
      </c>
      <c r="I12" s="18">
        <v>2</v>
      </c>
      <c r="J12" s="18">
        <v>2</v>
      </c>
      <c r="K12" s="18">
        <v>2</v>
      </c>
      <c r="L12" s="18">
        <v>2</v>
      </c>
      <c r="M12" s="18">
        <f t="shared" ref="M12:M15" si="2">SUM(D12:L12)</f>
        <v>16</v>
      </c>
      <c r="N12" s="10" t="str">
        <f t="shared" si="1"/>
        <v>Medio</v>
      </c>
    </row>
    <row r="13" spans="1:14" ht="40">
      <c r="A13" s="51"/>
      <c r="B13" s="37" t="s">
        <v>100</v>
      </c>
      <c r="C13" s="37" t="s">
        <v>100</v>
      </c>
      <c r="D13" s="18">
        <v>3</v>
      </c>
      <c r="E13" s="18">
        <v>1</v>
      </c>
      <c r="F13" s="18">
        <v>2</v>
      </c>
      <c r="G13" s="18">
        <v>2</v>
      </c>
      <c r="H13" s="18">
        <v>1</v>
      </c>
      <c r="I13" s="18">
        <v>2</v>
      </c>
      <c r="J13" s="18">
        <v>2</v>
      </c>
      <c r="K13" s="18">
        <v>2</v>
      </c>
      <c r="L13" s="18">
        <v>2</v>
      </c>
      <c r="M13" s="18">
        <f t="shared" si="2"/>
        <v>17</v>
      </c>
      <c r="N13" s="10" t="str">
        <f t="shared" si="1"/>
        <v>Medio</v>
      </c>
    </row>
    <row r="14" spans="1:14" ht="20">
      <c r="A14" s="51"/>
      <c r="B14" s="37" t="s">
        <v>106</v>
      </c>
      <c r="C14" s="37" t="s">
        <v>101</v>
      </c>
      <c r="D14" s="18">
        <v>3</v>
      </c>
      <c r="E14" s="18">
        <v>3</v>
      </c>
      <c r="F14" s="18">
        <v>1</v>
      </c>
      <c r="G14" s="18">
        <v>1</v>
      </c>
      <c r="H14" s="18">
        <v>1</v>
      </c>
      <c r="I14" s="18">
        <v>2</v>
      </c>
      <c r="J14" s="18">
        <v>2</v>
      </c>
      <c r="K14" s="18">
        <v>2</v>
      </c>
      <c r="L14" s="18">
        <v>2</v>
      </c>
      <c r="M14" s="18">
        <f t="shared" si="2"/>
        <v>17</v>
      </c>
      <c r="N14" s="10" t="str">
        <f>IF(M14=0,"Non Applicabile",(IF(AND(M14&gt;0,M14&lt;=9),"Basso",IF(AND(M14&gt;=10,M14&lt;=18),"Medio",IF(AND(M14&gt;=19,M14&lt;27),"Alto")))))</f>
        <v>Medio</v>
      </c>
    </row>
    <row r="15" spans="1:14" ht="40">
      <c r="A15" s="51"/>
      <c r="B15" s="37" t="s">
        <v>107</v>
      </c>
      <c r="C15" s="37" t="s">
        <v>102</v>
      </c>
      <c r="D15" s="18">
        <v>3</v>
      </c>
      <c r="E15" s="18">
        <v>1</v>
      </c>
      <c r="F15" s="18">
        <v>1</v>
      </c>
      <c r="G15" s="18">
        <v>2</v>
      </c>
      <c r="H15" s="18">
        <v>2</v>
      </c>
      <c r="I15" s="18">
        <v>1</v>
      </c>
      <c r="J15" s="18">
        <v>2</v>
      </c>
      <c r="K15" s="18">
        <v>2</v>
      </c>
      <c r="L15" s="18">
        <v>2</v>
      </c>
      <c r="M15" s="18">
        <f t="shared" si="2"/>
        <v>16</v>
      </c>
      <c r="N15" s="10" t="str">
        <f>IF(M15=0,"Non Applicabile",(IF(AND(M15&gt;0,M15&lt;=9),"Basso",IF(AND(M15&gt;=10,M15&lt;=18),"Medio",IF(AND(M15&gt;=19,M15&lt;27),"Alto")))))</f>
        <v>Medio</v>
      </c>
    </row>
    <row r="16" spans="1:14" ht="41" thickBot="1">
      <c r="A16" s="52"/>
      <c r="B16" s="37" t="s">
        <v>23</v>
      </c>
      <c r="C16" s="37" t="s">
        <v>22</v>
      </c>
      <c r="D16" s="18">
        <v>3</v>
      </c>
      <c r="E16" s="18">
        <v>1</v>
      </c>
      <c r="F16" s="18">
        <v>1</v>
      </c>
      <c r="G16" s="18">
        <v>2</v>
      </c>
      <c r="H16" s="18">
        <v>1</v>
      </c>
      <c r="I16" s="18">
        <v>2</v>
      </c>
      <c r="J16" s="18">
        <v>2</v>
      </c>
      <c r="K16" s="18">
        <v>2</v>
      </c>
      <c r="L16" s="18">
        <v>2</v>
      </c>
      <c r="M16" s="18">
        <f t="shared" si="0"/>
        <v>16</v>
      </c>
      <c r="N16" s="10" t="str">
        <f>IF(M16=0,"Non Applicabile",(IF(AND(M16&gt;0,M16&lt;=9),"Basso",IF(AND(M16&gt;=10,M16&lt;=18),"Medio",IF(AND(M16&gt;=19,M16&lt;27),"Alto")))))</f>
        <v>Medio</v>
      </c>
    </row>
  </sheetData>
  <mergeCells count="3">
    <mergeCell ref="A1:B1"/>
    <mergeCell ref="A2:B2"/>
    <mergeCell ref="A5:A16"/>
  </mergeCells>
  <conditionalFormatting sqref="N14:N16">
    <cfRule type="containsText" dxfId="41" priority="1" operator="containsText" text="Alto">
      <formula>NOT(ISERROR(SEARCH("Alto",N14)))</formula>
    </cfRule>
    <cfRule type="containsText" dxfId="40" priority="2" operator="containsText" text="Medio">
      <formula>NOT(ISERROR(SEARCH("Medio",N14)))</formula>
    </cfRule>
    <cfRule type="containsText" dxfId="39" priority="3" operator="containsText" text="Basso">
      <formula>NOT(ISERROR(SEARCH("Basso",N14)))</formula>
    </cfRule>
  </conditionalFormatting>
  <conditionalFormatting sqref="N5:N13">
    <cfRule type="containsText" dxfId="38" priority="4" operator="containsText" text="Alto">
      <formula>NOT(ISERROR(SEARCH("Alto",N5)))</formula>
    </cfRule>
    <cfRule type="containsText" dxfId="37" priority="5" operator="containsText" text="Medio">
      <formula>NOT(ISERROR(SEARCH("Medio",N5)))</formula>
    </cfRule>
    <cfRule type="containsText" dxfId="36" priority="6" operator="containsText" text="Basso">
      <formula>NOT(ISERROR(SEARCH("Basso",N5)))</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00273-1447-4A76-87ED-D5C3A67295AD}">
  <dimension ref="A1:N6"/>
  <sheetViews>
    <sheetView tabSelected="1" zoomScale="60" zoomScaleNormal="60" workbookViewId="0">
      <pane xSplit="1" ySplit="4" topLeftCell="B5" activePane="bottomRight" state="frozen"/>
      <selection activeCell="M12" sqref="M12"/>
      <selection pane="topRight" activeCell="M12" sqref="M12"/>
      <selection pane="bottomLeft" activeCell="M12" sqref="M12"/>
      <selection pane="bottomRight" activeCell="K6" sqref="K6"/>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6"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80.5" customHeight="1">
      <c r="A5" s="53" t="s">
        <v>5</v>
      </c>
      <c r="B5" s="26" t="s">
        <v>17</v>
      </c>
      <c r="C5" s="11" t="s">
        <v>29</v>
      </c>
      <c r="D5" s="18">
        <v>3</v>
      </c>
      <c r="E5" s="18">
        <v>3</v>
      </c>
      <c r="F5" s="18">
        <v>3</v>
      </c>
      <c r="G5" s="18">
        <v>3</v>
      </c>
      <c r="H5" s="18">
        <v>1</v>
      </c>
      <c r="I5" s="18">
        <v>1</v>
      </c>
      <c r="J5" s="18">
        <v>2</v>
      </c>
      <c r="K5" s="18">
        <v>2</v>
      </c>
      <c r="L5" s="18">
        <v>2</v>
      </c>
      <c r="M5" s="18">
        <f t="shared" ref="M5:M6" si="0">SUM(D5:L5)</f>
        <v>20</v>
      </c>
      <c r="N5" s="10" t="str">
        <f>IF(M5=0,"Non Applicabile",(IF(AND(M5&gt;0,M5&lt;=9),"Basso",IF(AND(M5&gt;=10,M5&lt;=18),"Medio",IF(AND(M5&gt;=19,M5&lt;27),"Alto")))))</f>
        <v>Alto</v>
      </c>
    </row>
    <row r="6" spans="1:14" ht="140.5" customHeight="1" thickBot="1">
      <c r="A6" s="54"/>
      <c r="B6" s="26" t="s">
        <v>115</v>
      </c>
      <c r="C6" s="26" t="s">
        <v>30</v>
      </c>
      <c r="D6" s="18">
        <v>3</v>
      </c>
      <c r="E6" s="18">
        <v>3</v>
      </c>
      <c r="F6" s="18">
        <v>3</v>
      </c>
      <c r="G6" s="18">
        <v>3</v>
      </c>
      <c r="H6" s="18">
        <v>1</v>
      </c>
      <c r="I6" s="18">
        <v>1</v>
      </c>
      <c r="J6" s="18">
        <v>2</v>
      </c>
      <c r="K6" s="18">
        <v>2</v>
      </c>
      <c r="L6" s="18">
        <v>2</v>
      </c>
      <c r="M6" s="18">
        <f t="shared" si="0"/>
        <v>20</v>
      </c>
      <c r="N6" s="10" t="str">
        <f>IF(M6=0,"Non Applicabile",(IF(AND(M6&gt;0,M6&lt;=9),"Basso",IF(AND(M6&gt;=10,M6&lt;=18),"Medio",IF(AND(M6&gt;=19,M6&lt;27),"Alto")))))</f>
        <v>Alto</v>
      </c>
    </row>
  </sheetData>
  <autoFilter ref="A4:N7" xr:uid="{00000000-0009-0000-0000-000000000000}"/>
  <mergeCells count="3">
    <mergeCell ref="A1:B1"/>
    <mergeCell ref="A2:B2"/>
    <mergeCell ref="A5:A6"/>
  </mergeCells>
  <conditionalFormatting sqref="N5:N6">
    <cfRule type="containsText" dxfId="35" priority="1" operator="containsText" text="Alto">
      <formula>NOT(ISERROR(SEARCH("Alto",N5)))</formula>
    </cfRule>
    <cfRule type="containsText" dxfId="34" priority="2" operator="containsText" text="Medio">
      <formula>NOT(ISERROR(SEARCH("Medio",N5)))</formula>
    </cfRule>
    <cfRule type="containsText" dxfId="33" priority="3" operator="containsText" text="Basso">
      <formula>NOT(ISERROR(SEARCH("Basso",N5)))</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9D24-94F4-4E24-9042-478688A46F0A}">
  <dimension ref="A1:N5"/>
  <sheetViews>
    <sheetView zoomScale="40" zoomScaleNormal="40" workbookViewId="0">
      <pane xSplit="1" ySplit="4" topLeftCell="G5" activePane="bottomRight" state="frozen"/>
      <selection activeCell="M12" sqref="M12"/>
      <selection pane="topRight" activeCell="M12" sqref="M12"/>
      <selection pane="bottomLeft" activeCell="M12" sqref="M12"/>
      <selection pane="bottomRight" activeCell="M12" sqref="M12"/>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5">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288.5" customHeight="1" thickBot="1">
      <c r="A5" s="3" t="s">
        <v>6</v>
      </c>
      <c r="B5" s="6" t="s">
        <v>111</v>
      </c>
      <c r="C5" s="7" t="s">
        <v>109</v>
      </c>
      <c r="D5" s="18">
        <v>3</v>
      </c>
      <c r="E5" s="18">
        <v>2</v>
      </c>
      <c r="F5" s="18">
        <v>3</v>
      </c>
      <c r="G5" s="18">
        <v>3</v>
      </c>
      <c r="H5" s="18">
        <v>3</v>
      </c>
      <c r="I5" s="18">
        <v>3</v>
      </c>
      <c r="J5" s="18">
        <v>2</v>
      </c>
      <c r="K5" s="18">
        <v>2</v>
      </c>
      <c r="L5" s="18">
        <v>3</v>
      </c>
      <c r="M5" s="18">
        <f t="shared" ref="M5" si="0">SUM(D5:L5)</f>
        <v>24</v>
      </c>
      <c r="N5" s="10" t="str">
        <f>IF(M5=0,"Non Applicabile",(IF(AND(M5&gt;0,M5&lt;=9),"Basso",IF(AND(M5&gt;=10,M5&lt;=18),"Medio",IF(AND(M5&gt;=19,M5&lt;27),"Alto")))))</f>
        <v>Alto</v>
      </c>
    </row>
  </sheetData>
  <autoFilter ref="A4:N6" xr:uid="{00000000-0009-0000-0000-000000000000}"/>
  <mergeCells count="2">
    <mergeCell ref="A1:B1"/>
    <mergeCell ref="A2:B2"/>
  </mergeCells>
  <conditionalFormatting sqref="N5">
    <cfRule type="containsText" dxfId="32" priority="1" operator="containsText" text="Alto">
      <formula>NOT(ISERROR(SEARCH("Alto",N5)))</formula>
    </cfRule>
    <cfRule type="containsText" dxfId="31" priority="2" operator="containsText" text="Medio">
      <formula>NOT(ISERROR(SEARCH("Medio",N5)))</formula>
    </cfRule>
    <cfRule type="containsText" dxfId="30" priority="3" operator="containsText" text="Basso">
      <formula>NOT(ISERROR(SEARCH("Basso",N5)))</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58648-DCC2-478E-8E8B-BFC8E80D1769}">
  <dimension ref="A1:N5"/>
  <sheetViews>
    <sheetView zoomScale="40" zoomScaleNormal="40" workbookViewId="0">
      <pane xSplit="1" ySplit="4" topLeftCell="D5" activePane="bottomRight" state="frozen"/>
      <selection activeCell="M12" sqref="M12"/>
      <selection pane="topRight" activeCell="M12" sqref="M12"/>
      <selection pane="bottomLeft" activeCell="M12" sqref="M12"/>
      <selection pane="bottomRight" activeCell="N2" sqref="N2"/>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5">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s="1" customFormat="1" ht="80">
      <c r="A5" s="4" t="s">
        <v>68</v>
      </c>
      <c r="B5" s="6" t="s">
        <v>41</v>
      </c>
      <c r="C5" s="7" t="s">
        <v>43</v>
      </c>
      <c r="D5" s="18">
        <v>2</v>
      </c>
      <c r="E5" s="18">
        <v>1</v>
      </c>
      <c r="F5" s="18">
        <v>2</v>
      </c>
      <c r="G5" s="18">
        <v>3</v>
      </c>
      <c r="H5" s="18">
        <v>2</v>
      </c>
      <c r="I5" s="18">
        <v>2</v>
      </c>
      <c r="J5" s="18">
        <v>2</v>
      </c>
      <c r="K5" s="18">
        <v>2</v>
      </c>
      <c r="L5" s="18">
        <v>2</v>
      </c>
      <c r="M5" s="18">
        <f t="shared" ref="M5" si="0">SUM(D5:L5)</f>
        <v>18</v>
      </c>
      <c r="N5" s="10" t="str">
        <f>IF(M5=0,"Non Applicabile",(IF(AND(M5&gt;0,M5&lt;=9),"Basso",IF(AND(M5&gt;=10,M5&lt;=18),"Medio",IF(AND(M5&gt;=19,M5&lt;27),"Alto")))))</f>
        <v>Medio</v>
      </c>
    </row>
  </sheetData>
  <autoFilter ref="A4:N6" xr:uid="{00000000-0009-0000-0000-000000000000}"/>
  <mergeCells count="2">
    <mergeCell ref="A1:B1"/>
    <mergeCell ref="A2:B2"/>
  </mergeCells>
  <conditionalFormatting sqref="N5">
    <cfRule type="containsText" dxfId="29" priority="1" operator="containsText" text="Alto">
      <formula>NOT(ISERROR(SEARCH("Alto",N5)))</formula>
    </cfRule>
    <cfRule type="containsText" dxfId="28" priority="2" operator="containsText" text="Medio">
      <formula>NOT(ISERROR(SEARCH("Medio",N5)))</formula>
    </cfRule>
    <cfRule type="containsText" dxfId="27" priority="3" operator="containsText" text="Basso">
      <formula>NOT(ISERROR(SEARCH("Basso",N5)))</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02DD5-6BA4-4870-9415-E95BFFACC228}">
  <dimension ref="A1:N8"/>
  <sheetViews>
    <sheetView zoomScale="50" zoomScaleNormal="50" workbookViewId="0">
      <pane xSplit="1" ySplit="4" topLeftCell="B8" activePane="bottomRight" state="frozen"/>
      <selection activeCell="M12" sqref="M12"/>
      <selection pane="topRight" activeCell="M12" sqref="M12"/>
      <selection pane="bottomLeft" activeCell="M12" sqref="M12"/>
      <selection pane="bottomRight" activeCell="M12" sqref="M12"/>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6"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337.5" customHeight="1">
      <c r="A5" s="55" t="s">
        <v>12</v>
      </c>
      <c r="B5" s="26" t="s">
        <v>44</v>
      </c>
      <c r="C5" s="26" t="s">
        <v>31</v>
      </c>
      <c r="D5" s="18">
        <v>3</v>
      </c>
      <c r="E5" s="18">
        <v>3</v>
      </c>
      <c r="F5" s="18">
        <v>3</v>
      </c>
      <c r="G5" s="18">
        <v>1</v>
      </c>
      <c r="H5" s="18">
        <v>1</v>
      </c>
      <c r="I5" s="18">
        <v>1</v>
      </c>
      <c r="J5" s="18">
        <v>2</v>
      </c>
      <c r="K5" s="18">
        <v>1</v>
      </c>
      <c r="L5" s="18">
        <v>1</v>
      </c>
      <c r="M5" s="18">
        <f t="shared" ref="M5:M8" si="0">SUM(D5:L5)</f>
        <v>16</v>
      </c>
      <c r="N5" s="10" t="str">
        <f t="shared" ref="N5:N6" si="1">IF(M5=0,"Non Applicabile",(IF(AND(M5&gt;0,M5&lt;=9),"Basso",IF(AND(M5&gt;10,M5&lt;18),"Medio",IF(AND(M5&gt;=19,M5&lt;27),"Alto")))))</f>
        <v>Medio</v>
      </c>
    </row>
    <row r="6" spans="1:14" ht="337.5" customHeight="1">
      <c r="A6" s="56"/>
      <c r="B6" s="26" t="s">
        <v>33</v>
      </c>
      <c r="C6" s="26" t="s">
        <v>32</v>
      </c>
      <c r="D6" s="18">
        <v>3</v>
      </c>
      <c r="E6" s="18">
        <v>3</v>
      </c>
      <c r="F6" s="18">
        <v>3</v>
      </c>
      <c r="G6" s="18">
        <v>1</v>
      </c>
      <c r="H6" s="18">
        <v>1</v>
      </c>
      <c r="I6" s="18">
        <v>1</v>
      </c>
      <c r="J6" s="18">
        <v>2</v>
      </c>
      <c r="K6" s="18">
        <v>1</v>
      </c>
      <c r="L6" s="18">
        <v>1</v>
      </c>
      <c r="M6" s="18">
        <f t="shared" si="0"/>
        <v>16</v>
      </c>
      <c r="N6" s="10" t="str">
        <f t="shared" si="1"/>
        <v>Medio</v>
      </c>
    </row>
    <row r="7" spans="1:14" ht="330.75" customHeight="1">
      <c r="A7" s="56"/>
      <c r="B7" s="26" t="s">
        <v>35</v>
      </c>
      <c r="C7" s="26" t="s">
        <v>61</v>
      </c>
      <c r="D7" s="18">
        <v>3</v>
      </c>
      <c r="E7" s="18">
        <v>3</v>
      </c>
      <c r="F7" s="18">
        <v>3</v>
      </c>
      <c r="G7" s="18">
        <v>3</v>
      </c>
      <c r="H7" s="18">
        <v>3</v>
      </c>
      <c r="I7" s="18">
        <v>3</v>
      </c>
      <c r="J7" s="18">
        <v>2</v>
      </c>
      <c r="K7" s="18">
        <v>2</v>
      </c>
      <c r="L7" s="18">
        <v>2</v>
      </c>
      <c r="M7" s="18">
        <f t="shared" si="0"/>
        <v>24</v>
      </c>
      <c r="N7" s="10" t="str">
        <f>IF(M7=0,"Non Applicabile",(IF(AND(M7&gt;0,M7&lt;=9),"Basso",IF(AND(M7&gt;=10,M7&lt;=18),"Medio",IF(AND(M7&gt;=19,M7&lt;27),"Alto")))))</f>
        <v>Alto</v>
      </c>
    </row>
    <row r="8" spans="1:14" ht="331.5" customHeight="1" thickBot="1">
      <c r="A8" s="57"/>
      <c r="B8" s="26" t="s">
        <v>35</v>
      </c>
      <c r="C8" s="26" t="s">
        <v>52</v>
      </c>
      <c r="D8" s="18">
        <v>3</v>
      </c>
      <c r="E8" s="18">
        <v>3</v>
      </c>
      <c r="F8" s="18">
        <v>1</v>
      </c>
      <c r="G8" s="18">
        <v>1</v>
      </c>
      <c r="H8" s="18">
        <v>3</v>
      </c>
      <c r="I8" s="18">
        <v>1</v>
      </c>
      <c r="J8" s="18">
        <v>2</v>
      </c>
      <c r="K8" s="18">
        <v>1</v>
      </c>
      <c r="L8" s="18">
        <v>2</v>
      </c>
      <c r="M8" s="18">
        <f t="shared" si="0"/>
        <v>17</v>
      </c>
      <c r="N8" s="10" t="str">
        <f>IF(M8=0,"Non Applicabile",(IF(AND(M8&gt;0,M8&lt;=9),"Basso",IF(AND(M8&gt;=10,M8&lt;=18),"Medio",IF(AND(M8&gt;=19,M8&lt;27),"Alto")))))</f>
        <v>Medio</v>
      </c>
    </row>
  </sheetData>
  <autoFilter ref="A4:N9" xr:uid="{00000000-0009-0000-0000-000000000000}"/>
  <mergeCells count="3">
    <mergeCell ref="A1:B1"/>
    <mergeCell ref="A2:B2"/>
    <mergeCell ref="A5:A8"/>
  </mergeCells>
  <conditionalFormatting sqref="N5:N6">
    <cfRule type="containsText" dxfId="26" priority="4" operator="containsText" text="Alto">
      <formula>NOT(ISERROR(SEARCH("Alto",N5)))</formula>
    </cfRule>
    <cfRule type="containsText" dxfId="25" priority="5" operator="containsText" text="Medio">
      <formula>NOT(ISERROR(SEARCH("Medio",N5)))</formula>
    </cfRule>
    <cfRule type="containsText" dxfId="24" priority="6" operator="containsText" text="Basso">
      <formula>NOT(ISERROR(SEARCH("Basso",N5)))</formula>
    </cfRule>
  </conditionalFormatting>
  <conditionalFormatting sqref="N7:N8">
    <cfRule type="containsText" dxfId="23" priority="1" operator="containsText" text="Alto">
      <formula>NOT(ISERROR(SEARCH("Alto",N7)))</formula>
    </cfRule>
    <cfRule type="containsText" dxfId="22" priority="2" operator="containsText" text="Medio">
      <formula>NOT(ISERROR(SEARCH("Medio",N7)))</formula>
    </cfRule>
    <cfRule type="containsText" dxfId="21" priority="3" operator="containsText" text="Basso">
      <formula>NOT(ISERROR(SEARCH("Basso",N7)))</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BE87-0D72-4ED4-A167-1F178806ECBD}">
  <dimension ref="A1:N9"/>
  <sheetViews>
    <sheetView zoomScale="30" zoomScaleNormal="30" workbookViewId="0">
      <pane xSplit="1" ySplit="4" topLeftCell="B5" activePane="bottomRight" state="frozen"/>
      <selection activeCell="M12" sqref="M12"/>
      <selection pane="topRight" activeCell="M12" sqref="M12"/>
      <selection pane="bottomLeft" activeCell="M12" sqref="M12"/>
      <selection pane="bottomRight" activeCell="M12" sqref="M12"/>
    </sheetView>
  </sheetViews>
  <sheetFormatPr baseColWidth="10" defaultColWidth="8.83203125" defaultRowHeight="15"/>
  <cols>
    <col min="1" max="1" width="60.5" style="1" customWidth="1"/>
    <col min="2" max="2" width="125.5" style="1" customWidth="1"/>
    <col min="3" max="3" width="103.83203125" style="1" customWidth="1"/>
    <col min="4" max="14" width="29" style="1" customWidth="1"/>
  </cols>
  <sheetData>
    <row r="1" spans="1:14" ht="38.25" customHeight="1">
      <c r="A1" s="42" t="s">
        <v>4</v>
      </c>
      <c r="B1" s="43"/>
    </row>
    <row r="2" spans="1:14" ht="81.5" customHeight="1" thickBot="1">
      <c r="A2" s="46" t="s">
        <v>13</v>
      </c>
      <c r="B2" s="47"/>
    </row>
    <row r="3" spans="1:14" ht="16" hidden="1" thickBot="1"/>
    <row r="4" spans="1:14" s="1" customFormat="1" ht="176" thickBot="1">
      <c r="A4" s="19" t="s">
        <v>8</v>
      </c>
      <c r="B4" s="20" t="s">
        <v>3</v>
      </c>
      <c r="C4" s="21" t="s">
        <v>42</v>
      </c>
      <c r="D4" s="22" t="s">
        <v>69</v>
      </c>
      <c r="E4" s="22" t="s">
        <v>70</v>
      </c>
      <c r="F4" s="22" t="s">
        <v>71</v>
      </c>
      <c r="G4" s="22" t="s">
        <v>72</v>
      </c>
      <c r="H4" s="22" t="s">
        <v>73</v>
      </c>
      <c r="I4" s="22" t="s">
        <v>74</v>
      </c>
      <c r="J4" s="22" t="s">
        <v>75</v>
      </c>
      <c r="K4" s="22" t="s">
        <v>76</v>
      </c>
      <c r="L4" s="22" t="s">
        <v>77</v>
      </c>
      <c r="M4" s="23" t="s">
        <v>62</v>
      </c>
      <c r="N4" s="23" t="s">
        <v>63</v>
      </c>
    </row>
    <row r="5" spans="1:14" ht="184.5" customHeight="1">
      <c r="A5" s="58" t="s">
        <v>34</v>
      </c>
      <c r="B5" s="26" t="s">
        <v>48</v>
      </c>
      <c r="C5" s="26" t="s">
        <v>51</v>
      </c>
      <c r="D5" s="18">
        <v>3</v>
      </c>
      <c r="E5" s="18">
        <v>2</v>
      </c>
      <c r="F5" s="18">
        <v>3</v>
      </c>
      <c r="G5" s="18">
        <v>3</v>
      </c>
      <c r="H5" s="18">
        <v>2</v>
      </c>
      <c r="I5" s="18">
        <v>3</v>
      </c>
      <c r="J5" s="18">
        <v>2</v>
      </c>
      <c r="K5" s="18">
        <v>2</v>
      </c>
      <c r="L5" s="18">
        <v>2</v>
      </c>
      <c r="M5" s="18">
        <f t="shared" ref="M5:M9" si="0">SUM(D5:L5)</f>
        <v>22</v>
      </c>
      <c r="N5" s="10" t="str">
        <f>IF(M5=0,"Non Applicabile",(IF(AND(M5&gt;0,M5&lt;=9),"Basso",IF(AND(M5&gt;=10,M5&lt;=18),"Medio",IF(AND(M5&gt;=19,M5&lt;27),"Alto")))))</f>
        <v>Alto</v>
      </c>
    </row>
    <row r="6" spans="1:14" ht="86.25" customHeight="1">
      <c r="A6" s="59"/>
      <c r="B6" s="26" t="s">
        <v>48</v>
      </c>
      <c r="C6" s="26" t="s">
        <v>64</v>
      </c>
      <c r="D6" s="18">
        <v>3</v>
      </c>
      <c r="E6" s="18">
        <v>2</v>
      </c>
      <c r="F6" s="18">
        <v>3</v>
      </c>
      <c r="G6" s="18">
        <v>1</v>
      </c>
      <c r="H6" s="18">
        <v>3</v>
      </c>
      <c r="I6" s="18">
        <v>1</v>
      </c>
      <c r="J6" s="18">
        <v>2</v>
      </c>
      <c r="K6" s="18">
        <v>1</v>
      </c>
      <c r="L6" s="18">
        <v>2</v>
      </c>
      <c r="M6" s="18">
        <f t="shared" si="0"/>
        <v>18</v>
      </c>
      <c r="N6" s="10" t="str">
        <f>IF(M6=0,"Non Applicabile",(IF(AND(M6&gt;0,M6&lt;=9),"Basso",IF(AND(M6&gt;=10,M6&lt;=18),"Medio",IF(AND(M6&gt;=19,M6&lt;27),"Alto")))))</f>
        <v>Medio</v>
      </c>
    </row>
    <row r="7" spans="1:14" ht="173" customHeight="1">
      <c r="A7" s="59"/>
      <c r="B7" s="26" t="s">
        <v>49</v>
      </c>
      <c r="C7" s="26" t="s">
        <v>53</v>
      </c>
      <c r="D7" s="18">
        <v>3</v>
      </c>
      <c r="E7" s="18">
        <v>3</v>
      </c>
      <c r="F7" s="18">
        <v>3</v>
      </c>
      <c r="G7" s="18">
        <v>2</v>
      </c>
      <c r="H7" s="18">
        <v>3</v>
      </c>
      <c r="I7" s="18">
        <v>2</v>
      </c>
      <c r="J7" s="18">
        <v>2</v>
      </c>
      <c r="K7" s="18">
        <v>2</v>
      </c>
      <c r="L7" s="18">
        <v>2</v>
      </c>
      <c r="M7" s="18">
        <f t="shared" si="0"/>
        <v>22</v>
      </c>
      <c r="N7" s="10" t="str">
        <f>IF(M7=0,"Non Applicabile",(IF(AND(M7&gt;0,M7&lt;=9),"Basso",IF(AND(M7&gt;=10,M7&lt;=18),"Medio",IF(AND(M7&gt;=19,M7&lt;27),"Alto")))))</f>
        <v>Alto</v>
      </c>
    </row>
    <row r="8" spans="1:14" ht="146.25" customHeight="1">
      <c r="A8" s="59"/>
      <c r="B8" s="26" t="s">
        <v>54</v>
      </c>
      <c r="C8" s="26" t="s">
        <v>55</v>
      </c>
      <c r="D8" s="18">
        <v>1</v>
      </c>
      <c r="E8" s="18">
        <v>1</v>
      </c>
      <c r="F8" s="18">
        <v>3</v>
      </c>
      <c r="G8" s="18">
        <v>2</v>
      </c>
      <c r="H8" s="18">
        <v>3</v>
      </c>
      <c r="I8" s="18">
        <v>2</v>
      </c>
      <c r="J8" s="18">
        <v>2</v>
      </c>
      <c r="K8" s="18">
        <v>2</v>
      </c>
      <c r="L8" s="18">
        <v>2</v>
      </c>
      <c r="M8" s="18">
        <f t="shared" si="0"/>
        <v>18</v>
      </c>
      <c r="N8" s="10" t="str">
        <f>IF(M8=0,"Non Applicabile",(IF(AND(M8&gt;0,M8&lt;=9),"Basso",IF(AND(M8&gt;=10,M8&lt;=18),"Medio",IF(AND(M8&gt;=19,M8&lt;27),"Alto")))))</f>
        <v>Medio</v>
      </c>
    </row>
    <row r="9" spans="1:14" ht="138.75" customHeight="1" thickBot="1">
      <c r="A9" s="60"/>
      <c r="B9" s="26" t="s">
        <v>50</v>
      </c>
      <c r="C9" s="26" t="s">
        <v>56</v>
      </c>
      <c r="D9" s="18">
        <v>2</v>
      </c>
      <c r="E9" s="18">
        <v>1</v>
      </c>
      <c r="F9" s="18">
        <v>3</v>
      </c>
      <c r="G9" s="18">
        <v>2</v>
      </c>
      <c r="H9" s="18">
        <v>1</v>
      </c>
      <c r="I9" s="18">
        <v>2</v>
      </c>
      <c r="J9" s="18">
        <v>2</v>
      </c>
      <c r="K9" s="18">
        <v>2</v>
      </c>
      <c r="L9" s="18">
        <v>2</v>
      </c>
      <c r="M9" s="18">
        <f t="shared" si="0"/>
        <v>17</v>
      </c>
      <c r="N9" s="10" t="str">
        <f>IF(M9=0,"Non Applicabile",(IF(AND(M9&gt;0,M9&lt;=9),"Basso",IF(AND(M9&gt;=10,M9&lt;=18),"Medio",IF(AND(M9&gt;=19,M9&lt;27),"Alto")))))</f>
        <v>Medio</v>
      </c>
    </row>
  </sheetData>
  <autoFilter ref="A4:N10" xr:uid="{00000000-0009-0000-0000-000000000000}"/>
  <mergeCells count="3">
    <mergeCell ref="A1:B1"/>
    <mergeCell ref="A2:B2"/>
    <mergeCell ref="A5:A9"/>
  </mergeCells>
  <conditionalFormatting sqref="N5:N9">
    <cfRule type="containsText" dxfId="20" priority="1" operator="containsText" text="Alto">
      <formula>NOT(ISERROR(SEARCH("Alto",N5)))</formula>
    </cfRule>
    <cfRule type="containsText" dxfId="19" priority="2" operator="containsText" text="Medio">
      <formula>NOT(ISERROR(SEARCH("Medio",N5)))</formula>
    </cfRule>
    <cfRule type="containsText" dxfId="18" priority="3" operator="containsText" text="Basso">
      <formula>NOT(ISERROR(SEARCH("Basso",N5)))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14</vt:i4>
      </vt:variant>
    </vt:vector>
  </HeadingPairs>
  <TitlesOfParts>
    <vt:vector size="14" baseType="lpstr">
      <vt:lpstr>Personale</vt:lpstr>
      <vt:lpstr>Acquisti</vt:lpstr>
      <vt:lpstr>Provvedimenti</vt:lpstr>
      <vt:lpstr>Entrate spese e patrimonio</vt:lpstr>
      <vt:lpstr>controlli e verifiche</vt:lpstr>
      <vt:lpstr>Incarichi e nomine</vt:lpstr>
      <vt:lpstr>affari legali e contenzioso</vt:lpstr>
      <vt:lpstr>erogazione dei servizi</vt:lpstr>
      <vt:lpstr>relazioni esterne</vt:lpstr>
      <vt:lpstr>autorizzazioni e concessioni</vt:lpstr>
      <vt:lpstr>sovvenzioni e finanziamenti</vt:lpstr>
      <vt:lpstr>asset aziendali</vt:lpstr>
      <vt:lpstr>sistema informatico</vt:lpstr>
      <vt:lpstr>Patrimonio immobiliare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Corrias</dc:creator>
  <cp:lastModifiedBy>Microsoft Office User</cp:lastModifiedBy>
  <cp:lastPrinted>2015-10-08T12:37:18Z</cp:lastPrinted>
  <dcterms:created xsi:type="dcterms:W3CDTF">2015-06-12T12:50:58Z</dcterms:created>
  <dcterms:modified xsi:type="dcterms:W3CDTF">2021-03-29T08:55:17Z</dcterms:modified>
</cp:coreProperties>
</file>